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workbookProtection workbookPassword="C4E9" lockStructure="1"/>
  <bookViews>
    <workbookView xWindow="480" yWindow="45" windowWidth="10575" windowHeight="4995" activeTab="2"/>
  </bookViews>
  <sheets>
    <sheet name="はじめにお読み下さい" sheetId="2" r:id="rId1"/>
    <sheet name="使い方" sheetId="4" r:id="rId2"/>
    <sheet name="入力・計算画面" sheetId="1" r:id="rId3"/>
    <sheet name="作図" sheetId="6" r:id="rId4"/>
    <sheet name="付表" sheetId="7" state="hidden" r:id="rId5"/>
  </sheets>
  <definedNames>
    <definedName name="solver_adj" localSheetId="2" hidden="1">入力・計算画面!$E$2:$E$3</definedName>
    <definedName name="solver_cvg" localSheetId="2" hidden="1">0.0001</definedName>
    <definedName name="solver_drv" localSheetId="2" hidden="1">1</definedName>
    <definedName name="solver_eng" localSheetId="2" hidden="1">1</definedName>
    <definedName name="solver_est" localSheetId="2" hidden="1">1</definedName>
    <definedName name="solver_itr" localSheetId="2" hidden="1">500</definedName>
    <definedName name="solver_lhs1" localSheetId="2" hidden="1">入力・計算画面!$E$2</definedName>
    <definedName name="solver_lin" localSheetId="2" hidden="1">2</definedName>
    <definedName name="solver_mip" localSheetId="2" hidden="1">2147483647</definedName>
    <definedName name="solver_mni" localSheetId="2" hidden="1">30</definedName>
    <definedName name="solver_mrt" localSheetId="2" hidden="1">0.075</definedName>
    <definedName name="solver_msl" localSheetId="2" hidden="1">2</definedName>
    <definedName name="solver_neg" localSheetId="2" hidden="1">2</definedName>
    <definedName name="solver_nod" localSheetId="2" hidden="1">2147483647</definedName>
    <definedName name="solver_num" localSheetId="2" hidden="1">0</definedName>
    <definedName name="solver_nwt" localSheetId="2" hidden="1">1</definedName>
    <definedName name="solver_opt" localSheetId="2" hidden="1">入力・計算画面!$I$6</definedName>
    <definedName name="solver_pre" localSheetId="2" hidden="1">0.000001</definedName>
    <definedName name="solver_rbv" localSheetId="2" hidden="1">1</definedName>
    <definedName name="solver_rel1" localSheetId="2" hidden="1">3</definedName>
    <definedName name="solver_rhs1" localSheetId="2" hidden="1">0.000001</definedName>
    <definedName name="solver_rlx" localSheetId="2" hidden="1">1</definedName>
    <definedName name="solver_rsd" localSheetId="2" hidden="1">0</definedName>
    <definedName name="solver_scl" localSheetId="2" hidden="1">2</definedName>
    <definedName name="solver_sho" localSheetId="2" hidden="1">2</definedName>
    <definedName name="solver_ssz" localSheetId="2" hidden="1">100</definedName>
    <definedName name="solver_tim" localSheetId="2" hidden="1">100</definedName>
    <definedName name="solver_tol" localSheetId="2" hidden="1">0.05</definedName>
    <definedName name="solver_typ" localSheetId="2" hidden="1">2</definedName>
    <definedName name="solver_val" localSheetId="2" hidden="1">0</definedName>
    <definedName name="solver_ver" localSheetId="2" hidden="1">3</definedName>
  </definedNames>
  <calcPr calcId="145621"/>
</workbook>
</file>

<file path=xl/calcChain.xml><?xml version="1.0" encoding="utf-8"?>
<calcChain xmlns="http://schemas.openxmlformats.org/spreadsheetml/2006/main">
  <c r="A4" i="6" l="1"/>
  <c r="H5" i="6" s="1"/>
  <c r="F8" i="1" l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M3" i="1" l="1"/>
  <c r="M2" i="1"/>
  <c r="J5" i="6"/>
  <c r="F7" i="7"/>
  <c r="G7" i="7"/>
  <c r="H7" i="7"/>
  <c r="I7" i="7"/>
  <c r="J7" i="7"/>
  <c r="K7" i="7"/>
  <c r="L7" i="7"/>
  <c r="M7" i="7"/>
  <c r="F8" i="7"/>
  <c r="G8" i="7"/>
  <c r="H8" i="7"/>
  <c r="I8" i="7"/>
  <c r="J8" i="7"/>
  <c r="K8" i="7"/>
  <c r="L8" i="7"/>
  <c r="M8" i="7"/>
  <c r="C194" i="6"/>
  <c r="C195" i="6"/>
  <c r="C196" i="6"/>
  <c r="C197" i="6"/>
  <c r="C198" i="6"/>
  <c r="C199" i="6"/>
  <c r="C200" i="6"/>
  <c r="C201" i="6"/>
  <c r="C202" i="6"/>
  <c r="C203" i="6"/>
  <c r="C204" i="6"/>
  <c r="C205" i="6"/>
  <c r="C206" i="6"/>
  <c r="C207" i="6"/>
  <c r="C208" i="6"/>
  <c r="C209" i="6"/>
  <c r="C210" i="6"/>
  <c r="C211" i="6"/>
  <c r="C212" i="6"/>
  <c r="C213" i="6"/>
  <c r="C214" i="6"/>
  <c r="C215" i="6"/>
  <c r="C216" i="6"/>
  <c r="C217" i="6"/>
  <c r="C218" i="6"/>
  <c r="C219" i="6"/>
  <c r="C220" i="6"/>
  <c r="C221" i="6"/>
  <c r="C222" i="6"/>
  <c r="C223" i="6"/>
  <c r="C224" i="6"/>
  <c r="C225" i="6"/>
  <c r="C226" i="6"/>
  <c r="C227" i="6"/>
  <c r="C228" i="6"/>
  <c r="C229" i="6"/>
  <c r="C230" i="6"/>
  <c r="C231" i="6"/>
  <c r="C232" i="6"/>
  <c r="C233" i="6"/>
  <c r="C234" i="6"/>
  <c r="C235" i="6"/>
  <c r="C236" i="6"/>
  <c r="C237" i="6"/>
  <c r="C238" i="6"/>
  <c r="C239" i="6"/>
  <c r="C240" i="6"/>
  <c r="C241" i="6"/>
  <c r="C242" i="6"/>
  <c r="C243" i="6"/>
  <c r="C244" i="6"/>
  <c r="C245" i="6"/>
  <c r="C246" i="6"/>
  <c r="C247" i="6"/>
  <c r="C248" i="6"/>
  <c r="C249" i="6"/>
  <c r="C250" i="6"/>
  <c r="C251" i="6"/>
  <c r="C252" i="6"/>
  <c r="C253" i="6"/>
  <c r="C254" i="6"/>
  <c r="C255" i="6"/>
  <c r="C256" i="6"/>
  <c r="C257" i="6"/>
  <c r="C258" i="6"/>
  <c r="C259" i="6"/>
  <c r="C260" i="6"/>
  <c r="C261" i="6"/>
  <c r="C262" i="6"/>
  <c r="C263" i="6"/>
  <c r="C264" i="6"/>
  <c r="C265" i="6"/>
  <c r="C266" i="6"/>
  <c r="C267" i="6"/>
  <c r="C268" i="6"/>
  <c r="C269" i="6"/>
  <c r="C270" i="6"/>
  <c r="C271" i="6"/>
  <c r="C272" i="6"/>
  <c r="C273" i="6"/>
  <c r="C274" i="6"/>
  <c r="C275" i="6"/>
  <c r="C276" i="6"/>
  <c r="C277" i="6"/>
  <c r="C278" i="6"/>
  <c r="C279" i="6"/>
  <c r="C280" i="6"/>
  <c r="C281" i="6"/>
  <c r="C282" i="6"/>
  <c r="C283" i="6"/>
  <c r="C284" i="6"/>
  <c r="C285" i="6"/>
  <c r="C286" i="6"/>
  <c r="C287" i="6"/>
  <c r="C288" i="6"/>
  <c r="C289" i="6"/>
  <c r="C290" i="6"/>
  <c r="C291" i="6"/>
  <c r="C292" i="6"/>
  <c r="C293" i="6"/>
  <c r="C294" i="6"/>
  <c r="C295" i="6"/>
  <c r="C296" i="6"/>
  <c r="C297" i="6"/>
  <c r="C298" i="6"/>
  <c r="C299" i="6"/>
  <c r="C300" i="6"/>
  <c r="C301" i="6"/>
  <c r="C302" i="6"/>
  <c r="C303" i="6"/>
  <c r="C304" i="6"/>
  <c r="C305" i="6"/>
  <c r="C306" i="6"/>
  <c r="C307" i="6"/>
  <c r="C308" i="6"/>
  <c r="C309" i="6"/>
  <c r="C310" i="6"/>
  <c r="C311" i="6"/>
  <c r="C312" i="6"/>
  <c r="C313" i="6"/>
  <c r="C314" i="6"/>
  <c r="C315" i="6"/>
  <c r="C316" i="6"/>
  <c r="C317" i="6"/>
  <c r="C318" i="6"/>
  <c r="C319" i="6"/>
  <c r="C320" i="6"/>
  <c r="C321" i="6"/>
  <c r="C322" i="6"/>
  <c r="C323" i="6"/>
  <c r="C324" i="6"/>
  <c r="C325" i="6"/>
  <c r="C326" i="6"/>
  <c r="C327" i="6"/>
  <c r="C328" i="6"/>
  <c r="C329" i="6"/>
  <c r="C330" i="6"/>
  <c r="C331" i="6"/>
  <c r="C332" i="6"/>
  <c r="C333" i="6"/>
  <c r="C334" i="6"/>
  <c r="C335" i="6"/>
  <c r="C336" i="6"/>
  <c r="C337" i="6"/>
  <c r="C338" i="6"/>
  <c r="C339" i="6"/>
  <c r="C340" i="6"/>
  <c r="C341" i="6"/>
  <c r="C342" i="6"/>
  <c r="C343" i="6"/>
  <c r="C344" i="6"/>
  <c r="C345" i="6"/>
  <c r="C346" i="6"/>
  <c r="C347" i="6"/>
  <c r="C348" i="6"/>
  <c r="C349" i="6"/>
  <c r="C350" i="6"/>
  <c r="C351" i="6"/>
  <c r="C352" i="6"/>
  <c r="C353" i="6"/>
  <c r="C354" i="6"/>
  <c r="C355" i="6"/>
  <c r="C356" i="6"/>
  <c r="C357" i="6"/>
  <c r="C358" i="6"/>
  <c r="C359" i="6"/>
  <c r="C360" i="6"/>
  <c r="C361" i="6"/>
  <c r="C362" i="6"/>
  <c r="C363" i="6"/>
  <c r="C364" i="6"/>
  <c r="C365" i="6"/>
  <c r="C366" i="6"/>
  <c r="C367" i="6"/>
  <c r="C368" i="6"/>
  <c r="C369" i="6"/>
  <c r="C370" i="6"/>
  <c r="C371" i="6"/>
  <c r="C372" i="6"/>
  <c r="C373" i="6"/>
  <c r="C374" i="6"/>
  <c r="C375" i="6"/>
  <c r="C376" i="6"/>
  <c r="C377" i="6"/>
  <c r="C378" i="6"/>
  <c r="C379" i="6"/>
  <c r="C380" i="6"/>
  <c r="C381" i="6"/>
  <c r="C382" i="6"/>
  <c r="C383" i="6"/>
  <c r="C384" i="6"/>
  <c r="C385" i="6"/>
  <c r="C386" i="6"/>
  <c r="C387" i="6"/>
  <c r="C388" i="6"/>
  <c r="C389" i="6"/>
  <c r="C390" i="6"/>
  <c r="C391" i="6"/>
  <c r="C392" i="6"/>
  <c r="C393" i="6"/>
  <c r="C394" i="6"/>
  <c r="C395" i="6"/>
  <c r="C396" i="6"/>
  <c r="C397" i="6"/>
  <c r="C398" i="6"/>
  <c r="C399" i="6"/>
  <c r="C400" i="6"/>
  <c r="C401" i="6"/>
  <c r="C402" i="6"/>
  <c r="C403" i="6"/>
  <c r="C404" i="6"/>
  <c r="C405" i="6"/>
  <c r="C406" i="6"/>
  <c r="C407" i="6"/>
  <c r="C408" i="6"/>
  <c r="C409" i="6"/>
  <c r="C410" i="6"/>
  <c r="C411" i="6"/>
  <c r="C412" i="6"/>
  <c r="C413" i="6"/>
  <c r="C414" i="6"/>
  <c r="C415" i="6"/>
  <c r="C416" i="6"/>
  <c r="C417" i="6"/>
  <c r="C418" i="6"/>
  <c r="C419" i="6"/>
  <c r="C420" i="6"/>
  <c r="C421" i="6"/>
  <c r="C422" i="6"/>
  <c r="C423" i="6"/>
  <c r="C424" i="6"/>
  <c r="C425" i="6"/>
  <c r="C426" i="6"/>
  <c r="C427" i="6"/>
  <c r="C428" i="6"/>
  <c r="C429" i="6"/>
  <c r="C430" i="6"/>
  <c r="C431" i="6"/>
  <c r="C432" i="6"/>
  <c r="C433" i="6"/>
  <c r="C434" i="6"/>
  <c r="C435" i="6"/>
  <c r="C436" i="6"/>
  <c r="C437" i="6"/>
  <c r="C438" i="6"/>
  <c r="C439" i="6"/>
  <c r="C440" i="6"/>
  <c r="C441" i="6"/>
  <c r="C442" i="6"/>
  <c r="C443" i="6"/>
  <c r="C444" i="6"/>
  <c r="C445" i="6"/>
  <c r="C446" i="6"/>
  <c r="C447" i="6"/>
  <c r="C448" i="6"/>
  <c r="C449" i="6"/>
  <c r="C450" i="6"/>
  <c r="C451" i="6"/>
  <c r="C452" i="6"/>
  <c r="C453" i="6"/>
  <c r="C454" i="6"/>
  <c r="C455" i="6"/>
  <c r="C456" i="6"/>
  <c r="C457" i="6"/>
  <c r="C458" i="6"/>
  <c r="C459" i="6"/>
  <c r="C460" i="6"/>
  <c r="C461" i="6"/>
  <c r="C462" i="6"/>
  <c r="C463" i="6"/>
  <c r="C464" i="6"/>
  <c r="C465" i="6"/>
  <c r="C466" i="6"/>
  <c r="C467" i="6"/>
  <c r="C468" i="6"/>
  <c r="C469" i="6"/>
  <c r="C470" i="6"/>
  <c r="C471" i="6"/>
  <c r="C472" i="6"/>
  <c r="C473" i="6"/>
  <c r="C474" i="6"/>
  <c r="C475" i="6"/>
  <c r="C476" i="6"/>
  <c r="C477" i="6"/>
  <c r="C478" i="6"/>
  <c r="C479" i="6"/>
  <c r="C480" i="6"/>
  <c r="C481" i="6"/>
  <c r="C482" i="6"/>
  <c r="C483" i="6"/>
  <c r="C484" i="6"/>
  <c r="C485" i="6"/>
  <c r="C486" i="6"/>
  <c r="C487" i="6"/>
  <c r="C488" i="6"/>
  <c r="C489" i="6"/>
  <c r="C490" i="6"/>
  <c r="C491" i="6"/>
  <c r="C492" i="6"/>
  <c r="C493" i="6"/>
  <c r="C494" i="6"/>
  <c r="C495" i="6"/>
  <c r="C496" i="6"/>
  <c r="C497" i="6"/>
  <c r="C498" i="6"/>
  <c r="C499" i="6"/>
  <c r="C500" i="6"/>
  <c r="C501" i="6"/>
  <c r="C502" i="6"/>
  <c r="C503" i="6"/>
  <c r="C504" i="6"/>
  <c r="F21" i="7"/>
  <c r="M20" i="7"/>
  <c r="L20" i="7"/>
  <c r="L21" i="7" s="1"/>
  <c r="K20" i="7"/>
  <c r="J20" i="7"/>
  <c r="J21" i="7" s="1"/>
  <c r="P6" i="6" s="1"/>
  <c r="I20" i="7"/>
  <c r="I21" i="7" s="1"/>
  <c r="N6" i="6" s="1"/>
  <c r="H20" i="7"/>
  <c r="G20" i="7"/>
  <c r="G21" i="7" s="1"/>
  <c r="F20" i="7"/>
  <c r="N5" i="6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F197" i="1"/>
  <c r="H197" i="1"/>
  <c r="G197" i="1"/>
  <c r="F198" i="1"/>
  <c r="H198" i="1"/>
  <c r="G198" i="1"/>
  <c r="D195" i="6" s="1"/>
  <c r="F199" i="1"/>
  <c r="G199" i="1"/>
  <c r="F200" i="1"/>
  <c r="G200" i="1"/>
  <c r="F201" i="1"/>
  <c r="G201" i="1"/>
  <c r="F202" i="1"/>
  <c r="G202" i="1"/>
  <c r="D199" i="6" s="1"/>
  <c r="F203" i="1"/>
  <c r="G203" i="1"/>
  <c r="F204" i="1"/>
  <c r="G204" i="1"/>
  <c r="F205" i="1"/>
  <c r="G205" i="1"/>
  <c r="F206" i="1"/>
  <c r="G206" i="1"/>
  <c r="D203" i="6" s="1"/>
  <c r="F207" i="1"/>
  <c r="G207" i="1"/>
  <c r="F208" i="1"/>
  <c r="G208" i="1"/>
  <c r="F209" i="1"/>
  <c r="G209" i="1"/>
  <c r="F210" i="1"/>
  <c r="G210" i="1"/>
  <c r="D207" i="6" s="1"/>
  <c r="F211" i="1"/>
  <c r="G211" i="1"/>
  <c r="F212" i="1"/>
  <c r="G212" i="1"/>
  <c r="F213" i="1"/>
  <c r="G213" i="1"/>
  <c r="F214" i="1"/>
  <c r="G214" i="1"/>
  <c r="D211" i="6" s="1"/>
  <c r="F215" i="1"/>
  <c r="G215" i="1"/>
  <c r="F216" i="1"/>
  <c r="G216" i="1"/>
  <c r="F217" i="1"/>
  <c r="G217" i="1"/>
  <c r="F218" i="1"/>
  <c r="G218" i="1"/>
  <c r="D215" i="6" s="1"/>
  <c r="F219" i="1"/>
  <c r="G219" i="1"/>
  <c r="F220" i="1"/>
  <c r="G220" i="1"/>
  <c r="F221" i="1"/>
  <c r="G221" i="1"/>
  <c r="F222" i="1"/>
  <c r="G222" i="1"/>
  <c r="D219" i="6" s="1"/>
  <c r="F223" i="1"/>
  <c r="G223" i="1"/>
  <c r="F224" i="1"/>
  <c r="G224" i="1"/>
  <c r="F225" i="1"/>
  <c r="G225" i="1"/>
  <c r="F226" i="1"/>
  <c r="G226" i="1"/>
  <c r="D223" i="6" s="1"/>
  <c r="F227" i="1"/>
  <c r="G227" i="1"/>
  <c r="F228" i="1"/>
  <c r="G228" i="1"/>
  <c r="F229" i="1"/>
  <c r="G229" i="1"/>
  <c r="F230" i="1"/>
  <c r="G230" i="1"/>
  <c r="D227" i="6" s="1"/>
  <c r="F231" i="1"/>
  <c r="G231" i="1"/>
  <c r="F232" i="1"/>
  <c r="G232" i="1"/>
  <c r="F233" i="1"/>
  <c r="G233" i="1"/>
  <c r="F234" i="1"/>
  <c r="G234" i="1"/>
  <c r="D231" i="6" s="1"/>
  <c r="F235" i="1"/>
  <c r="G235" i="1"/>
  <c r="F236" i="1"/>
  <c r="G236" i="1"/>
  <c r="F237" i="1"/>
  <c r="G237" i="1"/>
  <c r="F238" i="1"/>
  <c r="G238" i="1"/>
  <c r="D235" i="6" s="1"/>
  <c r="F239" i="1"/>
  <c r="G239" i="1"/>
  <c r="F240" i="1"/>
  <c r="G240" i="1"/>
  <c r="F241" i="1"/>
  <c r="G241" i="1"/>
  <c r="F242" i="1"/>
  <c r="G242" i="1"/>
  <c r="D239" i="6" s="1"/>
  <c r="F243" i="1"/>
  <c r="G243" i="1"/>
  <c r="F244" i="1"/>
  <c r="G244" i="1"/>
  <c r="F245" i="1"/>
  <c r="G245" i="1"/>
  <c r="F246" i="1"/>
  <c r="G246" i="1"/>
  <c r="D243" i="6" s="1"/>
  <c r="F247" i="1"/>
  <c r="G247" i="1"/>
  <c r="F248" i="1"/>
  <c r="G248" i="1"/>
  <c r="F249" i="1"/>
  <c r="G249" i="1"/>
  <c r="F250" i="1"/>
  <c r="G250" i="1"/>
  <c r="D247" i="6" s="1"/>
  <c r="F251" i="1"/>
  <c r="G251" i="1"/>
  <c r="F252" i="1"/>
  <c r="G252" i="1"/>
  <c r="F253" i="1"/>
  <c r="G253" i="1"/>
  <c r="F254" i="1"/>
  <c r="G254" i="1"/>
  <c r="D251" i="6" s="1"/>
  <c r="F255" i="1"/>
  <c r="G255" i="1"/>
  <c r="F256" i="1"/>
  <c r="G256" i="1"/>
  <c r="F257" i="1"/>
  <c r="G257" i="1"/>
  <c r="F258" i="1"/>
  <c r="G258" i="1"/>
  <c r="D255" i="6" s="1"/>
  <c r="F259" i="1"/>
  <c r="G259" i="1"/>
  <c r="F260" i="1"/>
  <c r="G260" i="1"/>
  <c r="F261" i="1"/>
  <c r="G261" i="1"/>
  <c r="F262" i="1"/>
  <c r="G262" i="1"/>
  <c r="D259" i="6" s="1"/>
  <c r="F263" i="1"/>
  <c r="G263" i="1"/>
  <c r="F264" i="1"/>
  <c r="G264" i="1"/>
  <c r="F265" i="1"/>
  <c r="G265" i="1"/>
  <c r="F266" i="1"/>
  <c r="G266" i="1"/>
  <c r="D263" i="6" s="1"/>
  <c r="F267" i="1"/>
  <c r="G267" i="1"/>
  <c r="F268" i="1"/>
  <c r="G268" i="1"/>
  <c r="F269" i="1"/>
  <c r="G269" i="1"/>
  <c r="F270" i="1"/>
  <c r="G270" i="1"/>
  <c r="D267" i="6" s="1"/>
  <c r="F271" i="1"/>
  <c r="G271" i="1"/>
  <c r="F272" i="1"/>
  <c r="G272" i="1"/>
  <c r="F273" i="1"/>
  <c r="G273" i="1"/>
  <c r="F274" i="1"/>
  <c r="G274" i="1"/>
  <c r="D271" i="6" s="1"/>
  <c r="F275" i="1"/>
  <c r="G275" i="1"/>
  <c r="F276" i="1"/>
  <c r="G276" i="1"/>
  <c r="F277" i="1"/>
  <c r="G277" i="1"/>
  <c r="F278" i="1"/>
  <c r="G278" i="1"/>
  <c r="D275" i="6" s="1"/>
  <c r="F279" i="1"/>
  <c r="G279" i="1"/>
  <c r="F280" i="1"/>
  <c r="G280" i="1"/>
  <c r="F281" i="1"/>
  <c r="G281" i="1"/>
  <c r="F282" i="1"/>
  <c r="G282" i="1"/>
  <c r="D279" i="6" s="1"/>
  <c r="F283" i="1"/>
  <c r="G283" i="1"/>
  <c r="F284" i="1"/>
  <c r="G284" i="1"/>
  <c r="F285" i="1"/>
  <c r="G285" i="1"/>
  <c r="F286" i="1"/>
  <c r="G286" i="1"/>
  <c r="D283" i="6" s="1"/>
  <c r="F287" i="1"/>
  <c r="G287" i="1"/>
  <c r="F288" i="1"/>
  <c r="G288" i="1"/>
  <c r="F289" i="1"/>
  <c r="G289" i="1"/>
  <c r="F290" i="1"/>
  <c r="G290" i="1"/>
  <c r="D287" i="6" s="1"/>
  <c r="F291" i="1"/>
  <c r="G291" i="1"/>
  <c r="F292" i="1"/>
  <c r="G292" i="1"/>
  <c r="F293" i="1"/>
  <c r="G293" i="1"/>
  <c r="F294" i="1"/>
  <c r="G294" i="1"/>
  <c r="D291" i="6" s="1"/>
  <c r="F295" i="1"/>
  <c r="G295" i="1"/>
  <c r="F296" i="1"/>
  <c r="G296" i="1"/>
  <c r="F297" i="1"/>
  <c r="G297" i="1"/>
  <c r="F298" i="1"/>
  <c r="G298" i="1"/>
  <c r="D295" i="6" s="1"/>
  <c r="F299" i="1"/>
  <c r="G299" i="1"/>
  <c r="F300" i="1"/>
  <c r="G300" i="1"/>
  <c r="F301" i="1"/>
  <c r="G301" i="1"/>
  <c r="F302" i="1"/>
  <c r="G302" i="1"/>
  <c r="D299" i="6" s="1"/>
  <c r="F303" i="1"/>
  <c r="G303" i="1"/>
  <c r="F304" i="1"/>
  <c r="G304" i="1"/>
  <c r="F305" i="1"/>
  <c r="G305" i="1"/>
  <c r="F306" i="1"/>
  <c r="G306" i="1"/>
  <c r="D303" i="6" s="1"/>
  <c r="F307" i="1"/>
  <c r="G307" i="1"/>
  <c r="F308" i="1"/>
  <c r="G308" i="1"/>
  <c r="F309" i="1"/>
  <c r="G309" i="1"/>
  <c r="F310" i="1"/>
  <c r="G310" i="1"/>
  <c r="D307" i="6" s="1"/>
  <c r="F311" i="1"/>
  <c r="G311" i="1"/>
  <c r="F312" i="1"/>
  <c r="G312" i="1"/>
  <c r="F313" i="1"/>
  <c r="G313" i="1"/>
  <c r="F314" i="1"/>
  <c r="G314" i="1"/>
  <c r="D311" i="6" s="1"/>
  <c r="F315" i="1"/>
  <c r="G315" i="1"/>
  <c r="F316" i="1"/>
  <c r="G316" i="1"/>
  <c r="F317" i="1"/>
  <c r="G317" i="1"/>
  <c r="F318" i="1"/>
  <c r="G318" i="1"/>
  <c r="D315" i="6" s="1"/>
  <c r="F319" i="1"/>
  <c r="G319" i="1"/>
  <c r="F320" i="1"/>
  <c r="G320" i="1"/>
  <c r="F321" i="1"/>
  <c r="G321" i="1"/>
  <c r="F322" i="1"/>
  <c r="G322" i="1"/>
  <c r="D319" i="6" s="1"/>
  <c r="F323" i="1"/>
  <c r="G323" i="1"/>
  <c r="F324" i="1"/>
  <c r="G324" i="1"/>
  <c r="F325" i="1"/>
  <c r="G325" i="1"/>
  <c r="F326" i="1"/>
  <c r="G326" i="1"/>
  <c r="D323" i="6" s="1"/>
  <c r="F327" i="1"/>
  <c r="G327" i="1"/>
  <c r="F328" i="1"/>
  <c r="G328" i="1"/>
  <c r="F329" i="1"/>
  <c r="G329" i="1"/>
  <c r="F330" i="1"/>
  <c r="G330" i="1"/>
  <c r="D327" i="6" s="1"/>
  <c r="F331" i="1"/>
  <c r="G331" i="1"/>
  <c r="F332" i="1"/>
  <c r="G332" i="1"/>
  <c r="F333" i="1"/>
  <c r="G333" i="1"/>
  <c r="F334" i="1"/>
  <c r="G334" i="1"/>
  <c r="D331" i="6" s="1"/>
  <c r="F335" i="1"/>
  <c r="G335" i="1"/>
  <c r="F336" i="1"/>
  <c r="G336" i="1"/>
  <c r="F337" i="1"/>
  <c r="G337" i="1"/>
  <c r="F338" i="1"/>
  <c r="G338" i="1"/>
  <c r="D335" i="6" s="1"/>
  <c r="F339" i="1"/>
  <c r="G339" i="1"/>
  <c r="F340" i="1"/>
  <c r="G340" i="1"/>
  <c r="F341" i="1"/>
  <c r="G341" i="1"/>
  <c r="F342" i="1"/>
  <c r="G342" i="1"/>
  <c r="D339" i="6" s="1"/>
  <c r="F343" i="1"/>
  <c r="G343" i="1"/>
  <c r="F344" i="1"/>
  <c r="G344" i="1"/>
  <c r="F345" i="1"/>
  <c r="G345" i="1"/>
  <c r="F346" i="1"/>
  <c r="G346" i="1"/>
  <c r="D343" i="6" s="1"/>
  <c r="F347" i="1"/>
  <c r="G347" i="1"/>
  <c r="F348" i="1"/>
  <c r="G348" i="1"/>
  <c r="F349" i="1"/>
  <c r="G349" i="1"/>
  <c r="F350" i="1"/>
  <c r="G350" i="1"/>
  <c r="D347" i="6" s="1"/>
  <c r="F351" i="1"/>
  <c r="G351" i="1"/>
  <c r="F352" i="1"/>
  <c r="G352" i="1"/>
  <c r="F353" i="1"/>
  <c r="G353" i="1"/>
  <c r="F354" i="1"/>
  <c r="G354" i="1"/>
  <c r="D351" i="6" s="1"/>
  <c r="F355" i="1"/>
  <c r="G355" i="1"/>
  <c r="F356" i="1"/>
  <c r="G356" i="1"/>
  <c r="F357" i="1"/>
  <c r="G357" i="1"/>
  <c r="F358" i="1"/>
  <c r="G358" i="1"/>
  <c r="D355" i="6" s="1"/>
  <c r="F359" i="1"/>
  <c r="G359" i="1"/>
  <c r="F360" i="1"/>
  <c r="G360" i="1"/>
  <c r="F361" i="1"/>
  <c r="G361" i="1"/>
  <c r="F362" i="1"/>
  <c r="G362" i="1"/>
  <c r="D359" i="6" s="1"/>
  <c r="F363" i="1"/>
  <c r="G363" i="1"/>
  <c r="F364" i="1"/>
  <c r="G364" i="1"/>
  <c r="F365" i="1"/>
  <c r="G365" i="1"/>
  <c r="F366" i="1"/>
  <c r="G366" i="1"/>
  <c r="D363" i="6" s="1"/>
  <c r="F367" i="1"/>
  <c r="G367" i="1"/>
  <c r="F368" i="1"/>
  <c r="G368" i="1"/>
  <c r="F369" i="1"/>
  <c r="G369" i="1"/>
  <c r="F370" i="1"/>
  <c r="G370" i="1"/>
  <c r="D367" i="6" s="1"/>
  <c r="F371" i="1"/>
  <c r="G371" i="1"/>
  <c r="F372" i="1"/>
  <c r="G372" i="1"/>
  <c r="F373" i="1"/>
  <c r="G373" i="1"/>
  <c r="F374" i="1"/>
  <c r="G374" i="1"/>
  <c r="D371" i="6" s="1"/>
  <c r="F375" i="1"/>
  <c r="G375" i="1"/>
  <c r="F376" i="1"/>
  <c r="G376" i="1"/>
  <c r="F377" i="1"/>
  <c r="G377" i="1"/>
  <c r="F378" i="1"/>
  <c r="G378" i="1"/>
  <c r="D375" i="6" s="1"/>
  <c r="F379" i="1"/>
  <c r="G379" i="1"/>
  <c r="F380" i="1"/>
  <c r="G380" i="1"/>
  <c r="F381" i="1"/>
  <c r="G381" i="1"/>
  <c r="F382" i="1"/>
  <c r="G382" i="1"/>
  <c r="D379" i="6" s="1"/>
  <c r="F383" i="1"/>
  <c r="G383" i="1"/>
  <c r="F384" i="1"/>
  <c r="G384" i="1"/>
  <c r="F385" i="1"/>
  <c r="G385" i="1"/>
  <c r="F386" i="1"/>
  <c r="G386" i="1"/>
  <c r="D383" i="6" s="1"/>
  <c r="F387" i="1"/>
  <c r="G387" i="1"/>
  <c r="F388" i="1"/>
  <c r="G388" i="1"/>
  <c r="F389" i="1"/>
  <c r="G389" i="1"/>
  <c r="F390" i="1"/>
  <c r="G390" i="1"/>
  <c r="D387" i="6" s="1"/>
  <c r="F391" i="1"/>
  <c r="G391" i="1"/>
  <c r="F392" i="1"/>
  <c r="G392" i="1"/>
  <c r="F393" i="1"/>
  <c r="G393" i="1"/>
  <c r="F394" i="1"/>
  <c r="G394" i="1"/>
  <c r="D391" i="6" s="1"/>
  <c r="F395" i="1"/>
  <c r="G395" i="1"/>
  <c r="F396" i="1"/>
  <c r="G396" i="1"/>
  <c r="F397" i="1"/>
  <c r="G397" i="1"/>
  <c r="F398" i="1"/>
  <c r="G398" i="1"/>
  <c r="D395" i="6" s="1"/>
  <c r="F399" i="1"/>
  <c r="G399" i="1"/>
  <c r="F400" i="1"/>
  <c r="G400" i="1"/>
  <c r="F401" i="1"/>
  <c r="G401" i="1"/>
  <c r="F402" i="1"/>
  <c r="G402" i="1"/>
  <c r="D399" i="6" s="1"/>
  <c r="F403" i="1"/>
  <c r="G403" i="1"/>
  <c r="F404" i="1"/>
  <c r="G404" i="1"/>
  <c r="F405" i="1"/>
  <c r="G405" i="1"/>
  <c r="F406" i="1"/>
  <c r="G406" i="1"/>
  <c r="D403" i="6" s="1"/>
  <c r="F407" i="1"/>
  <c r="G407" i="1"/>
  <c r="F408" i="1"/>
  <c r="G408" i="1"/>
  <c r="F409" i="1"/>
  <c r="G409" i="1"/>
  <c r="F410" i="1"/>
  <c r="G410" i="1"/>
  <c r="D407" i="6" s="1"/>
  <c r="F411" i="1"/>
  <c r="G411" i="1"/>
  <c r="F412" i="1"/>
  <c r="G412" i="1"/>
  <c r="F413" i="1"/>
  <c r="G413" i="1"/>
  <c r="F414" i="1"/>
  <c r="G414" i="1"/>
  <c r="D411" i="6" s="1"/>
  <c r="F415" i="1"/>
  <c r="G415" i="1"/>
  <c r="F416" i="1"/>
  <c r="G416" i="1"/>
  <c r="F417" i="1"/>
  <c r="G417" i="1"/>
  <c r="F418" i="1"/>
  <c r="G418" i="1"/>
  <c r="D415" i="6" s="1"/>
  <c r="F419" i="1"/>
  <c r="G419" i="1"/>
  <c r="F420" i="1"/>
  <c r="G420" i="1"/>
  <c r="F421" i="1"/>
  <c r="G421" i="1"/>
  <c r="F422" i="1"/>
  <c r="G422" i="1"/>
  <c r="D419" i="6" s="1"/>
  <c r="F423" i="1"/>
  <c r="G423" i="1"/>
  <c r="F424" i="1"/>
  <c r="G424" i="1"/>
  <c r="F425" i="1"/>
  <c r="G425" i="1"/>
  <c r="F426" i="1"/>
  <c r="G426" i="1"/>
  <c r="D423" i="6" s="1"/>
  <c r="F427" i="1"/>
  <c r="G427" i="1"/>
  <c r="F428" i="1"/>
  <c r="G428" i="1"/>
  <c r="F429" i="1"/>
  <c r="G429" i="1"/>
  <c r="F430" i="1"/>
  <c r="G430" i="1"/>
  <c r="D427" i="6" s="1"/>
  <c r="F431" i="1"/>
  <c r="G431" i="1"/>
  <c r="F432" i="1"/>
  <c r="G432" i="1"/>
  <c r="F433" i="1"/>
  <c r="G433" i="1"/>
  <c r="F434" i="1"/>
  <c r="G434" i="1"/>
  <c r="D431" i="6" s="1"/>
  <c r="F435" i="1"/>
  <c r="G435" i="1"/>
  <c r="F436" i="1"/>
  <c r="G436" i="1"/>
  <c r="F437" i="1"/>
  <c r="G437" i="1"/>
  <c r="F438" i="1"/>
  <c r="G438" i="1"/>
  <c r="D435" i="6" s="1"/>
  <c r="F439" i="1"/>
  <c r="G439" i="1"/>
  <c r="F440" i="1"/>
  <c r="G440" i="1"/>
  <c r="F441" i="1"/>
  <c r="G441" i="1"/>
  <c r="F442" i="1"/>
  <c r="G442" i="1"/>
  <c r="D439" i="6" s="1"/>
  <c r="F443" i="1"/>
  <c r="G443" i="1"/>
  <c r="F444" i="1"/>
  <c r="G444" i="1"/>
  <c r="F445" i="1"/>
  <c r="G445" i="1"/>
  <c r="F446" i="1"/>
  <c r="G446" i="1"/>
  <c r="D443" i="6" s="1"/>
  <c r="F447" i="1"/>
  <c r="G447" i="1"/>
  <c r="F448" i="1"/>
  <c r="G448" i="1"/>
  <c r="F449" i="1"/>
  <c r="G449" i="1"/>
  <c r="F450" i="1"/>
  <c r="G450" i="1"/>
  <c r="D447" i="6" s="1"/>
  <c r="F451" i="1"/>
  <c r="G451" i="1"/>
  <c r="F452" i="1"/>
  <c r="G452" i="1"/>
  <c r="F453" i="1"/>
  <c r="G453" i="1"/>
  <c r="F454" i="1"/>
  <c r="G454" i="1"/>
  <c r="D451" i="6" s="1"/>
  <c r="F455" i="1"/>
  <c r="G455" i="1"/>
  <c r="F456" i="1"/>
  <c r="G456" i="1"/>
  <c r="F457" i="1"/>
  <c r="G457" i="1"/>
  <c r="F458" i="1"/>
  <c r="G458" i="1"/>
  <c r="D455" i="6" s="1"/>
  <c r="F459" i="1"/>
  <c r="G459" i="1"/>
  <c r="F460" i="1"/>
  <c r="G460" i="1"/>
  <c r="F461" i="1"/>
  <c r="G461" i="1"/>
  <c r="F462" i="1"/>
  <c r="G462" i="1"/>
  <c r="D459" i="6" s="1"/>
  <c r="F463" i="1"/>
  <c r="G463" i="1"/>
  <c r="F464" i="1"/>
  <c r="G464" i="1"/>
  <c r="F465" i="1"/>
  <c r="G465" i="1"/>
  <c r="F466" i="1"/>
  <c r="G466" i="1"/>
  <c r="D463" i="6" s="1"/>
  <c r="F467" i="1"/>
  <c r="G467" i="1"/>
  <c r="F468" i="1"/>
  <c r="G468" i="1"/>
  <c r="F469" i="1"/>
  <c r="G469" i="1"/>
  <c r="F470" i="1"/>
  <c r="G470" i="1"/>
  <c r="D467" i="6" s="1"/>
  <c r="F471" i="1"/>
  <c r="G471" i="1"/>
  <c r="F472" i="1"/>
  <c r="G472" i="1"/>
  <c r="F473" i="1"/>
  <c r="G473" i="1"/>
  <c r="F474" i="1"/>
  <c r="G474" i="1"/>
  <c r="D471" i="6" s="1"/>
  <c r="F475" i="1"/>
  <c r="G475" i="1"/>
  <c r="F476" i="1"/>
  <c r="G476" i="1"/>
  <c r="F477" i="1"/>
  <c r="G477" i="1"/>
  <c r="F478" i="1"/>
  <c r="G478" i="1"/>
  <c r="D475" i="6" s="1"/>
  <c r="F479" i="1"/>
  <c r="G479" i="1"/>
  <c r="F480" i="1"/>
  <c r="G480" i="1"/>
  <c r="F481" i="1"/>
  <c r="G481" i="1"/>
  <c r="F482" i="1"/>
  <c r="G482" i="1"/>
  <c r="D479" i="6" s="1"/>
  <c r="F483" i="1"/>
  <c r="G483" i="1"/>
  <c r="F484" i="1"/>
  <c r="G484" i="1"/>
  <c r="F485" i="1"/>
  <c r="G485" i="1"/>
  <c r="F486" i="1"/>
  <c r="G486" i="1"/>
  <c r="D483" i="6" s="1"/>
  <c r="F487" i="1"/>
  <c r="G487" i="1"/>
  <c r="F488" i="1"/>
  <c r="G488" i="1"/>
  <c r="F489" i="1"/>
  <c r="G489" i="1"/>
  <c r="F490" i="1"/>
  <c r="G490" i="1"/>
  <c r="D487" i="6" s="1"/>
  <c r="F491" i="1"/>
  <c r="G491" i="1"/>
  <c r="F492" i="1"/>
  <c r="G492" i="1"/>
  <c r="F493" i="1"/>
  <c r="G493" i="1"/>
  <c r="F494" i="1"/>
  <c r="G494" i="1"/>
  <c r="D491" i="6" s="1"/>
  <c r="F495" i="1"/>
  <c r="G495" i="1"/>
  <c r="F496" i="1"/>
  <c r="G496" i="1"/>
  <c r="F497" i="1"/>
  <c r="G497" i="1"/>
  <c r="F498" i="1"/>
  <c r="G498" i="1"/>
  <c r="D495" i="6" s="1"/>
  <c r="F499" i="1"/>
  <c r="G499" i="1"/>
  <c r="F500" i="1"/>
  <c r="G500" i="1"/>
  <c r="F501" i="1"/>
  <c r="G501" i="1"/>
  <c r="F502" i="1"/>
  <c r="G502" i="1"/>
  <c r="D499" i="6" s="1"/>
  <c r="F503" i="1"/>
  <c r="G503" i="1"/>
  <c r="F504" i="1"/>
  <c r="G504" i="1"/>
  <c r="F505" i="1"/>
  <c r="G505" i="1"/>
  <c r="F506" i="1"/>
  <c r="G506" i="1"/>
  <c r="D503" i="6" s="1"/>
  <c r="F507" i="1"/>
  <c r="G507" i="1"/>
  <c r="G8" i="1"/>
  <c r="G9" i="1" s="1"/>
  <c r="J2" i="1"/>
  <c r="E5" i="6" s="1"/>
  <c r="J3" i="1"/>
  <c r="F5" i="6" s="1"/>
  <c r="H8" i="1"/>
  <c r="C5" i="6"/>
  <c r="I198" i="1"/>
  <c r="I197" i="1"/>
  <c r="H9" i="1"/>
  <c r="C6" i="6"/>
  <c r="C8" i="6"/>
  <c r="C7" i="6"/>
  <c r="H10" i="1"/>
  <c r="C9" i="6"/>
  <c r="H11" i="1"/>
  <c r="C10" i="6"/>
  <c r="H12" i="1"/>
  <c r="C11" i="6"/>
  <c r="H13" i="1"/>
  <c r="H14" i="1"/>
  <c r="C12" i="6"/>
  <c r="H15" i="1"/>
  <c r="C13" i="6"/>
  <c r="H16" i="1"/>
  <c r="C14" i="6"/>
  <c r="H17" i="1"/>
  <c r="C15" i="6"/>
  <c r="H18" i="1"/>
  <c r="C16" i="6"/>
  <c r="H19" i="1"/>
  <c r="C17" i="6"/>
  <c r="H20" i="1"/>
  <c r="C18" i="6"/>
  <c r="C19" i="6"/>
  <c r="H21" i="1"/>
  <c r="H22" i="1"/>
  <c r="C20" i="6"/>
  <c r="H23" i="1"/>
  <c r="C21" i="6"/>
  <c r="H24" i="1"/>
  <c r="C22" i="6"/>
  <c r="H25" i="1"/>
  <c r="C23" i="6"/>
  <c r="C24" i="6"/>
  <c r="H26" i="1"/>
  <c r="C25" i="6"/>
  <c r="H27" i="1"/>
  <c r="C26" i="6"/>
  <c r="H28" i="1"/>
  <c r="C27" i="6"/>
  <c r="H29" i="1"/>
  <c r="C28" i="6"/>
  <c r="H30" i="1"/>
  <c r="C29" i="6"/>
  <c r="H31" i="1"/>
  <c r="C30" i="6"/>
  <c r="H32" i="1"/>
  <c r="C31" i="6"/>
  <c r="H33" i="1"/>
  <c r="C32" i="6"/>
  <c r="H34" i="1"/>
  <c r="C33" i="6"/>
  <c r="H35" i="1"/>
  <c r="C34" i="6"/>
  <c r="H36" i="1"/>
  <c r="C35" i="6"/>
  <c r="H37" i="1"/>
  <c r="C36" i="6"/>
  <c r="H38" i="1"/>
  <c r="C37" i="6"/>
  <c r="H39" i="1"/>
  <c r="C38" i="6"/>
  <c r="H40" i="1"/>
  <c r="C39" i="6"/>
  <c r="H41" i="1"/>
  <c r="C40" i="6"/>
  <c r="H42" i="1"/>
  <c r="C41" i="6"/>
  <c r="H43" i="1"/>
  <c r="C42" i="6"/>
  <c r="H44" i="1"/>
  <c r="C43" i="6"/>
  <c r="H45" i="1"/>
  <c r="C44" i="6"/>
  <c r="H46" i="1"/>
  <c r="C45" i="6"/>
  <c r="H47" i="1"/>
  <c r="C46" i="6"/>
  <c r="H48" i="1"/>
  <c r="C47" i="6"/>
  <c r="H49" i="1"/>
  <c r="C48" i="6"/>
  <c r="H50" i="1"/>
  <c r="C49" i="6"/>
  <c r="H51" i="1"/>
  <c r="C50" i="6"/>
  <c r="H52" i="1"/>
  <c r="C51" i="6"/>
  <c r="H53" i="1"/>
  <c r="C52" i="6"/>
  <c r="H54" i="1"/>
  <c r="C53" i="6"/>
  <c r="H55" i="1"/>
  <c r="C54" i="6"/>
  <c r="H56" i="1"/>
  <c r="C55" i="6"/>
  <c r="H57" i="1"/>
  <c r="C56" i="6"/>
  <c r="H58" i="1"/>
  <c r="C57" i="6"/>
  <c r="H59" i="1"/>
  <c r="C58" i="6"/>
  <c r="H60" i="1"/>
  <c r="C59" i="6"/>
  <c r="H61" i="1"/>
  <c r="C60" i="6"/>
  <c r="H62" i="1"/>
  <c r="C61" i="6"/>
  <c r="H63" i="1"/>
  <c r="C62" i="6"/>
  <c r="H64" i="1"/>
  <c r="C63" i="6"/>
  <c r="H65" i="1"/>
  <c r="C64" i="6"/>
  <c r="H66" i="1"/>
  <c r="C65" i="6"/>
  <c r="H67" i="1"/>
  <c r="C66" i="6"/>
  <c r="H68" i="1"/>
  <c r="C67" i="6"/>
  <c r="H69" i="1"/>
  <c r="C68" i="6"/>
  <c r="H70" i="1"/>
  <c r="C69" i="6"/>
  <c r="H71" i="1"/>
  <c r="C70" i="6"/>
  <c r="H72" i="1"/>
  <c r="C71" i="6"/>
  <c r="H73" i="1"/>
  <c r="C72" i="6"/>
  <c r="H74" i="1"/>
  <c r="C73" i="6"/>
  <c r="H75" i="1"/>
  <c r="C74" i="6"/>
  <c r="H76" i="1"/>
  <c r="C75" i="6"/>
  <c r="H77" i="1"/>
  <c r="C76" i="6"/>
  <c r="H78" i="1"/>
  <c r="C77" i="6"/>
  <c r="H79" i="1"/>
  <c r="C78" i="6"/>
  <c r="H80" i="1"/>
  <c r="C79" i="6"/>
  <c r="H81" i="1"/>
  <c r="C80" i="6"/>
  <c r="H82" i="1"/>
  <c r="C81" i="6"/>
  <c r="H83" i="1"/>
  <c r="C82" i="6"/>
  <c r="H84" i="1"/>
  <c r="C83" i="6"/>
  <c r="H85" i="1"/>
  <c r="C84" i="6"/>
  <c r="H86" i="1"/>
  <c r="C85" i="6"/>
  <c r="H87" i="1"/>
  <c r="C86" i="6"/>
  <c r="H88" i="1"/>
  <c r="C87" i="6"/>
  <c r="H89" i="1"/>
  <c r="C88" i="6"/>
  <c r="H90" i="1"/>
  <c r="C89" i="6"/>
  <c r="H91" i="1"/>
  <c r="C90" i="6"/>
  <c r="H92" i="1"/>
  <c r="C91" i="6"/>
  <c r="H93" i="1"/>
  <c r="C92" i="6"/>
  <c r="H94" i="1"/>
  <c r="C93" i="6"/>
  <c r="H95" i="1"/>
  <c r="C94" i="6"/>
  <c r="H96" i="1"/>
  <c r="C95" i="6"/>
  <c r="H97" i="1"/>
  <c r="C96" i="6"/>
  <c r="H98" i="1"/>
  <c r="C97" i="6"/>
  <c r="H99" i="1"/>
  <c r="C98" i="6"/>
  <c r="H100" i="1"/>
  <c r="C99" i="6"/>
  <c r="H101" i="1"/>
  <c r="C100" i="6"/>
  <c r="H102" i="1"/>
  <c r="C101" i="6"/>
  <c r="H103" i="1"/>
  <c r="C102" i="6"/>
  <c r="H104" i="1"/>
  <c r="C103" i="6"/>
  <c r="H105" i="1"/>
  <c r="C104" i="6"/>
  <c r="H106" i="1"/>
  <c r="C105" i="6"/>
  <c r="H107" i="1"/>
  <c r="C106" i="6"/>
  <c r="H108" i="1"/>
  <c r="C107" i="6"/>
  <c r="H109" i="1"/>
  <c r="C108" i="6"/>
  <c r="H110" i="1"/>
  <c r="C109" i="6"/>
  <c r="H111" i="1"/>
  <c r="C110" i="6"/>
  <c r="H112" i="1"/>
  <c r="C111" i="6"/>
  <c r="H113" i="1"/>
  <c r="C112" i="6"/>
  <c r="H114" i="1"/>
  <c r="C113" i="6"/>
  <c r="H115" i="1"/>
  <c r="C114" i="6"/>
  <c r="H116" i="1"/>
  <c r="C115" i="6"/>
  <c r="H117" i="1"/>
  <c r="C116" i="6"/>
  <c r="H118" i="1"/>
  <c r="C117" i="6"/>
  <c r="H119" i="1"/>
  <c r="C118" i="6"/>
  <c r="H120" i="1"/>
  <c r="C119" i="6"/>
  <c r="H121" i="1"/>
  <c r="C120" i="6"/>
  <c r="H122" i="1"/>
  <c r="C121" i="6"/>
  <c r="H123" i="1"/>
  <c r="C122" i="6"/>
  <c r="H124" i="1"/>
  <c r="C123" i="6"/>
  <c r="H125" i="1"/>
  <c r="C124" i="6"/>
  <c r="H126" i="1"/>
  <c r="C125" i="6"/>
  <c r="H127" i="1"/>
  <c r="C126" i="6"/>
  <c r="H128" i="1"/>
  <c r="C127" i="6"/>
  <c r="H129" i="1"/>
  <c r="C128" i="6"/>
  <c r="H130" i="1"/>
  <c r="C129" i="6"/>
  <c r="H131" i="1"/>
  <c r="C130" i="6"/>
  <c r="H132" i="1"/>
  <c r="C131" i="6"/>
  <c r="H133" i="1"/>
  <c r="C132" i="6"/>
  <c r="H134" i="1"/>
  <c r="C133" i="6"/>
  <c r="H135" i="1"/>
  <c r="C134" i="6"/>
  <c r="H136" i="1"/>
  <c r="C135" i="6"/>
  <c r="H137" i="1"/>
  <c r="C136" i="6"/>
  <c r="H138" i="1"/>
  <c r="C137" i="6"/>
  <c r="H139" i="1"/>
  <c r="C138" i="6"/>
  <c r="H140" i="1"/>
  <c r="C139" i="6"/>
  <c r="H141" i="1"/>
  <c r="C140" i="6"/>
  <c r="H142" i="1"/>
  <c r="C141" i="6"/>
  <c r="H143" i="1"/>
  <c r="C142" i="6"/>
  <c r="H144" i="1"/>
  <c r="C143" i="6"/>
  <c r="H145" i="1"/>
  <c r="C144" i="6"/>
  <c r="H146" i="1"/>
  <c r="C145" i="6"/>
  <c r="H147" i="1"/>
  <c r="C146" i="6"/>
  <c r="H148" i="1"/>
  <c r="C147" i="6"/>
  <c r="H149" i="1"/>
  <c r="C148" i="6"/>
  <c r="H150" i="1"/>
  <c r="C149" i="6"/>
  <c r="H151" i="1"/>
  <c r="C150" i="6"/>
  <c r="H152" i="1"/>
  <c r="C151" i="6"/>
  <c r="H153" i="1"/>
  <c r="C152" i="6"/>
  <c r="H154" i="1"/>
  <c r="C153" i="6"/>
  <c r="H155" i="1"/>
  <c r="C154" i="6"/>
  <c r="H156" i="1"/>
  <c r="C155" i="6"/>
  <c r="H157" i="1"/>
  <c r="C156" i="6"/>
  <c r="H158" i="1"/>
  <c r="C157" i="6"/>
  <c r="H159" i="1"/>
  <c r="C158" i="6"/>
  <c r="H160" i="1"/>
  <c r="C159" i="6"/>
  <c r="H161" i="1"/>
  <c r="C160" i="6"/>
  <c r="H162" i="1"/>
  <c r="C161" i="6"/>
  <c r="H163" i="1"/>
  <c r="C162" i="6"/>
  <c r="H164" i="1"/>
  <c r="C163" i="6"/>
  <c r="H165" i="1"/>
  <c r="C164" i="6"/>
  <c r="H166" i="1"/>
  <c r="C165" i="6"/>
  <c r="H167" i="1"/>
  <c r="C166" i="6"/>
  <c r="H168" i="1"/>
  <c r="C167" i="6"/>
  <c r="H169" i="1"/>
  <c r="C168" i="6"/>
  <c r="H170" i="1"/>
  <c r="C169" i="6"/>
  <c r="H171" i="1"/>
  <c r="C170" i="6"/>
  <c r="H172" i="1"/>
  <c r="C171" i="6"/>
  <c r="H173" i="1"/>
  <c r="C172" i="6"/>
  <c r="H174" i="1"/>
  <c r="C173" i="6"/>
  <c r="H175" i="1"/>
  <c r="C174" i="6"/>
  <c r="H176" i="1"/>
  <c r="C175" i="6"/>
  <c r="H177" i="1"/>
  <c r="C176" i="6"/>
  <c r="H178" i="1"/>
  <c r="C177" i="6"/>
  <c r="H179" i="1"/>
  <c r="C178" i="6"/>
  <c r="H180" i="1"/>
  <c r="C179" i="6"/>
  <c r="H181" i="1"/>
  <c r="C180" i="6"/>
  <c r="H182" i="1"/>
  <c r="C181" i="6"/>
  <c r="H183" i="1"/>
  <c r="C182" i="6"/>
  <c r="H184" i="1"/>
  <c r="C183" i="6"/>
  <c r="H185" i="1"/>
  <c r="C184" i="6"/>
  <c r="H186" i="1"/>
  <c r="C185" i="6"/>
  <c r="H187" i="1"/>
  <c r="C186" i="6"/>
  <c r="H188" i="1"/>
  <c r="C187" i="6"/>
  <c r="H189" i="1"/>
  <c r="C188" i="6"/>
  <c r="H190" i="1"/>
  <c r="C189" i="6"/>
  <c r="H191" i="1"/>
  <c r="C190" i="6"/>
  <c r="H192" i="1"/>
  <c r="C191" i="6"/>
  <c r="H193" i="1"/>
  <c r="C192" i="6"/>
  <c r="H194" i="1"/>
  <c r="H195" i="1"/>
  <c r="H196" i="1"/>
  <c r="C193" i="6"/>
  <c r="J4" i="1" l="1"/>
  <c r="T5" i="6"/>
  <c r="T6" i="6"/>
  <c r="P5" i="6"/>
  <c r="J6" i="6"/>
  <c r="H6" i="6"/>
  <c r="D494" i="6"/>
  <c r="D490" i="6"/>
  <c r="D474" i="6"/>
  <c r="D470" i="6"/>
  <c r="D462" i="6"/>
  <c r="D458" i="6"/>
  <c r="D446" i="6"/>
  <c r="D442" i="6"/>
  <c r="D430" i="6"/>
  <c r="D418" i="6"/>
  <c r="D414" i="6"/>
  <c r="D402" i="6"/>
  <c r="D394" i="6"/>
  <c r="D502" i="6"/>
  <c r="D498" i="6"/>
  <c r="D486" i="6"/>
  <c r="D482" i="6"/>
  <c r="D478" i="6"/>
  <c r="D466" i="6"/>
  <c r="D454" i="6"/>
  <c r="D450" i="6"/>
  <c r="D438" i="6"/>
  <c r="D434" i="6"/>
  <c r="D426" i="6"/>
  <c r="D422" i="6"/>
  <c r="D410" i="6"/>
  <c r="D406" i="6"/>
  <c r="D398" i="6"/>
  <c r="D6" i="6"/>
  <c r="D501" i="6"/>
  <c r="D497" i="6"/>
  <c r="D493" i="6"/>
  <c r="D489" i="6"/>
  <c r="D485" i="6"/>
  <c r="D481" i="6"/>
  <c r="D477" i="6"/>
  <c r="D473" i="6"/>
  <c r="D469" i="6"/>
  <c r="D465" i="6"/>
  <c r="D461" i="6"/>
  <c r="D457" i="6"/>
  <c r="D453" i="6"/>
  <c r="D449" i="6"/>
  <c r="D445" i="6"/>
  <c r="D441" i="6"/>
  <c r="D437" i="6"/>
  <c r="D433" i="6"/>
  <c r="D429" i="6"/>
  <c r="D425" i="6"/>
  <c r="D421" i="6"/>
  <c r="D417" i="6"/>
  <c r="D413" i="6"/>
  <c r="D409" i="6"/>
  <c r="D405" i="6"/>
  <c r="D401" i="6"/>
  <c r="D397" i="6"/>
  <c r="D393" i="6"/>
  <c r="D194" i="6"/>
  <c r="D389" i="6"/>
  <c r="D385" i="6"/>
  <c r="D381" i="6"/>
  <c r="D377" i="6"/>
  <c r="D373" i="6"/>
  <c r="D369" i="6"/>
  <c r="D365" i="6"/>
  <c r="D361" i="6"/>
  <c r="D357" i="6"/>
  <c r="D353" i="6"/>
  <c r="D349" i="6"/>
  <c r="D345" i="6"/>
  <c r="D341" i="6"/>
  <c r="D337" i="6"/>
  <c r="D333" i="6"/>
  <c r="D329" i="6"/>
  <c r="D325" i="6"/>
  <c r="D321" i="6"/>
  <c r="D317" i="6"/>
  <c r="D313" i="6"/>
  <c r="D309" i="6"/>
  <c r="D305" i="6"/>
  <c r="D301" i="6"/>
  <c r="D297" i="6"/>
  <c r="D293" i="6"/>
  <c r="D289" i="6"/>
  <c r="D285" i="6"/>
  <c r="D281" i="6"/>
  <c r="D277" i="6"/>
  <c r="D273" i="6"/>
  <c r="D269" i="6"/>
  <c r="D265" i="6"/>
  <c r="D261" i="6"/>
  <c r="D257" i="6"/>
  <c r="D253" i="6"/>
  <c r="D249" i="6"/>
  <c r="D245" i="6"/>
  <c r="D241" i="6"/>
  <c r="D237" i="6"/>
  <c r="D233" i="6"/>
  <c r="D229" i="6"/>
  <c r="D225" i="6"/>
  <c r="D221" i="6"/>
  <c r="D217" i="6"/>
  <c r="D213" i="6"/>
  <c r="D209" i="6"/>
  <c r="D205" i="6"/>
  <c r="D201" i="6"/>
  <c r="D197" i="6"/>
  <c r="D504" i="6"/>
  <c r="D500" i="6"/>
  <c r="D492" i="6"/>
  <c r="D488" i="6"/>
  <c r="D484" i="6"/>
  <c r="D476" i="6"/>
  <c r="D468" i="6"/>
  <c r="D424" i="6"/>
  <c r="D420" i="6"/>
  <c r="D416" i="6"/>
  <c r="D412" i="6"/>
  <c r="D408" i="6"/>
  <c r="D404" i="6"/>
  <c r="D400" i="6"/>
  <c r="D396" i="6"/>
  <c r="D392" i="6"/>
  <c r="D496" i="6"/>
  <c r="D480" i="6"/>
  <c r="D472" i="6"/>
  <c r="D464" i="6"/>
  <c r="D460" i="6"/>
  <c r="D456" i="6"/>
  <c r="D452" i="6"/>
  <c r="D448" i="6"/>
  <c r="D444" i="6"/>
  <c r="D440" i="6"/>
  <c r="D436" i="6"/>
  <c r="D432" i="6"/>
  <c r="D428" i="6"/>
  <c r="M21" i="7"/>
  <c r="V6" i="6" s="1"/>
  <c r="V5" i="6"/>
  <c r="K21" i="7"/>
  <c r="R6" i="6" s="1"/>
  <c r="R5" i="6"/>
  <c r="D390" i="6"/>
  <c r="D388" i="6"/>
  <c r="D386" i="6"/>
  <c r="D384" i="6"/>
  <c r="D382" i="6"/>
  <c r="D380" i="6"/>
  <c r="D378" i="6"/>
  <c r="D376" i="6"/>
  <c r="D374" i="6"/>
  <c r="D372" i="6"/>
  <c r="D370" i="6"/>
  <c r="D368" i="6"/>
  <c r="D366" i="6"/>
  <c r="D364" i="6"/>
  <c r="D362" i="6"/>
  <c r="D360" i="6"/>
  <c r="D358" i="6"/>
  <c r="D356" i="6"/>
  <c r="D354" i="6"/>
  <c r="D352" i="6"/>
  <c r="D350" i="6"/>
  <c r="H21" i="7"/>
  <c r="L6" i="6" s="1"/>
  <c r="L5" i="6"/>
  <c r="D348" i="6"/>
  <c r="D346" i="6"/>
  <c r="D344" i="6"/>
  <c r="D342" i="6"/>
  <c r="D340" i="6"/>
  <c r="D338" i="6"/>
  <c r="D336" i="6"/>
  <c r="D334" i="6"/>
  <c r="D332" i="6"/>
  <c r="D330" i="6"/>
  <c r="D328" i="6"/>
  <c r="D326" i="6"/>
  <c r="D324" i="6"/>
  <c r="D322" i="6"/>
  <c r="D320" i="6"/>
  <c r="D318" i="6"/>
  <c r="D316" i="6"/>
  <c r="D314" i="6"/>
  <c r="D312" i="6"/>
  <c r="D310" i="6"/>
  <c r="D308" i="6"/>
  <c r="D306" i="6"/>
  <c r="D304" i="6"/>
  <c r="D302" i="6"/>
  <c r="D300" i="6"/>
  <c r="D298" i="6"/>
  <c r="D296" i="6"/>
  <c r="D294" i="6"/>
  <c r="D292" i="6"/>
  <c r="D290" i="6"/>
  <c r="D288" i="6"/>
  <c r="D286" i="6"/>
  <c r="D284" i="6"/>
  <c r="D282" i="6"/>
  <c r="D280" i="6"/>
  <c r="D278" i="6"/>
  <c r="D276" i="6"/>
  <c r="D274" i="6"/>
  <c r="D272" i="6"/>
  <c r="D270" i="6"/>
  <c r="D268" i="6"/>
  <c r="D266" i="6"/>
  <c r="D264" i="6"/>
  <c r="D262" i="6"/>
  <c r="D260" i="6"/>
  <c r="D258" i="6"/>
  <c r="D256" i="6"/>
  <c r="D254" i="6"/>
  <c r="D252" i="6"/>
  <c r="D250" i="6"/>
  <c r="D248" i="6"/>
  <c r="D246" i="6"/>
  <c r="D244" i="6"/>
  <c r="D242" i="6"/>
  <c r="D240" i="6"/>
  <c r="D238" i="6"/>
  <c r="D236" i="6"/>
  <c r="D234" i="6"/>
  <c r="D232" i="6"/>
  <c r="D230" i="6"/>
  <c r="D228" i="6"/>
  <c r="D226" i="6"/>
  <c r="D224" i="6"/>
  <c r="D222" i="6"/>
  <c r="D220" i="6"/>
  <c r="D218" i="6"/>
  <c r="D216" i="6"/>
  <c r="D214" i="6"/>
  <c r="D212" i="6"/>
  <c r="D210" i="6"/>
  <c r="D208" i="6"/>
  <c r="D206" i="6"/>
  <c r="D204" i="6"/>
  <c r="D202" i="6"/>
  <c r="D200" i="6"/>
  <c r="D198" i="6"/>
  <c r="D196" i="6"/>
  <c r="I8" i="1"/>
  <c r="G10" i="1"/>
  <c r="D7" i="6" s="1"/>
  <c r="I9" i="1"/>
  <c r="D5" i="6"/>
  <c r="G11" i="1" l="1"/>
  <c r="D8" i="6" s="1"/>
  <c r="I10" i="1"/>
  <c r="G12" i="1" l="1"/>
  <c r="D9" i="6" s="1"/>
  <c r="I11" i="1"/>
  <c r="G13" i="1" l="1"/>
  <c r="D10" i="6" s="1"/>
  <c r="I12" i="1"/>
  <c r="G14" i="1" l="1"/>
  <c r="D11" i="6" s="1"/>
  <c r="I13" i="1"/>
  <c r="G15" i="1" l="1"/>
  <c r="D12" i="6" s="1"/>
  <c r="I14" i="1"/>
  <c r="G16" i="1" l="1"/>
  <c r="D13" i="6" s="1"/>
  <c r="I15" i="1"/>
  <c r="G17" i="1" l="1"/>
  <c r="D14" i="6" s="1"/>
  <c r="I16" i="1"/>
  <c r="G18" i="1" l="1"/>
  <c r="D15" i="6" s="1"/>
  <c r="I17" i="1"/>
  <c r="G19" i="1" l="1"/>
  <c r="D16" i="6" s="1"/>
  <c r="I18" i="1"/>
  <c r="G20" i="1" l="1"/>
  <c r="D17" i="6" s="1"/>
  <c r="I19" i="1"/>
  <c r="G21" i="1" l="1"/>
  <c r="D18" i="6" s="1"/>
  <c r="I20" i="1"/>
  <c r="G22" i="1" l="1"/>
  <c r="D19" i="6" s="1"/>
  <c r="I21" i="1"/>
  <c r="G23" i="1" l="1"/>
  <c r="D20" i="6" s="1"/>
  <c r="I22" i="1"/>
  <c r="G24" i="1" l="1"/>
  <c r="D21" i="6" s="1"/>
  <c r="I23" i="1"/>
  <c r="G25" i="1" l="1"/>
  <c r="D22" i="6" s="1"/>
  <c r="I24" i="1"/>
  <c r="G26" i="1" l="1"/>
  <c r="D23" i="6" s="1"/>
  <c r="I25" i="1"/>
  <c r="G27" i="1" l="1"/>
  <c r="D24" i="6" s="1"/>
  <c r="I26" i="1"/>
  <c r="G28" i="1" l="1"/>
  <c r="D25" i="6" s="1"/>
  <c r="I27" i="1"/>
  <c r="G29" i="1" l="1"/>
  <c r="D26" i="6" s="1"/>
  <c r="I28" i="1"/>
  <c r="G30" i="1" l="1"/>
  <c r="D27" i="6" s="1"/>
  <c r="I29" i="1"/>
  <c r="G31" i="1" l="1"/>
  <c r="D28" i="6" s="1"/>
  <c r="I30" i="1"/>
  <c r="G32" i="1" l="1"/>
  <c r="D29" i="6" s="1"/>
  <c r="I31" i="1"/>
  <c r="G33" i="1" l="1"/>
  <c r="D30" i="6" s="1"/>
  <c r="I32" i="1"/>
  <c r="G34" i="1" l="1"/>
  <c r="D31" i="6" s="1"/>
  <c r="I33" i="1"/>
  <c r="G35" i="1" l="1"/>
  <c r="D32" i="6" s="1"/>
  <c r="I34" i="1"/>
  <c r="G36" i="1" l="1"/>
  <c r="D33" i="6" s="1"/>
  <c r="I35" i="1"/>
  <c r="G37" i="1" l="1"/>
  <c r="D34" i="6" s="1"/>
  <c r="I36" i="1"/>
  <c r="G38" i="1" l="1"/>
  <c r="D35" i="6" s="1"/>
  <c r="I37" i="1"/>
  <c r="G39" i="1" l="1"/>
  <c r="D36" i="6" s="1"/>
  <c r="I38" i="1"/>
  <c r="G40" i="1" l="1"/>
  <c r="D37" i="6" s="1"/>
  <c r="I39" i="1"/>
  <c r="G41" i="1" l="1"/>
  <c r="D38" i="6" s="1"/>
  <c r="I40" i="1"/>
  <c r="G42" i="1" l="1"/>
  <c r="D39" i="6" s="1"/>
  <c r="I41" i="1"/>
  <c r="G43" i="1" l="1"/>
  <c r="D40" i="6" s="1"/>
  <c r="I42" i="1"/>
  <c r="G44" i="1" l="1"/>
  <c r="D41" i="6" s="1"/>
  <c r="I43" i="1"/>
  <c r="G45" i="1" l="1"/>
  <c r="D42" i="6" s="1"/>
  <c r="I44" i="1"/>
  <c r="G46" i="1" l="1"/>
  <c r="D43" i="6" s="1"/>
  <c r="I45" i="1"/>
  <c r="G47" i="1" l="1"/>
  <c r="D44" i="6" s="1"/>
  <c r="I46" i="1"/>
  <c r="G48" i="1" l="1"/>
  <c r="D45" i="6" s="1"/>
  <c r="I47" i="1"/>
  <c r="G49" i="1" l="1"/>
  <c r="D46" i="6" s="1"/>
  <c r="I48" i="1"/>
  <c r="G50" i="1" l="1"/>
  <c r="D47" i="6" s="1"/>
  <c r="I49" i="1"/>
  <c r="G51" i="1" l="1"/>
  <c r="D48" i="6" s="1"/>
  <c r="I50" i="1"/>
  <c r="G52" i="1" l="1"/>
  <c r="D49" i="6" s="1"/>
  <c r="I51" i="1"/>
  <c r="G53" i="1" l="1"/>
  <c r="D50" i="6" s="1"/>
  <c r="I52" i="1"/>
  <c r="G54" i="1" l="1"/>
  <c r="D51" i="6" s="1"/>
  <c r="I53" i="1"/>
  <c r="G55" i="1" l="1"/>
  <c r="D52" i="6" s="1"/>
  <c r="I54" i="1"/>
  <c r="G56" i="1" l="1"/>
  <c r="D53" i="6" s="1"/>
  <c r="I55" i="1"/>
  <c r="G57" i="1" l="1"/>
  <c r="D54" i="6" s="1"/>
  <c r="I56" i="1"/>
  <c r="G58" i="1" l="1"/>
  <c r="D55" i="6" s="1"/>
  <c r="I57" i="1"/>
  <c r="G59" i="1" l="1"/>
  <c r="D56" i="6" s="1"/>
  <c r="I58" i="1"/>
  <c r="G60" i="1" l="1"/>
  <c r="D57" i="6" s="1"/>
  <c r="I59" i="1"/>
  <c r="G61" i="1" l="1"/>
  <c r="D58" i="6" s="1"/>
  <c r="I60" i="1"/>
  <c r="G62" i="1" l="1"/>
  <c r="D59" i="6" s="1"/>
  <c r="I61" i="1"/>
  <c r="G63" i="1" l="1"/>
  <c r="D60" i="6" s="1"/>
  <c r="I62" i="1"/>
  <c r="G64" i="1" l="1"/>
  <c r="D61" i="6" s="1"/>
  <c r="I63" i="1"/>
  <c r="G65" i="1" l="1"/>
  <c r="D62" i="6" s="1"/>
  <c r="I64" i="1"/>
  <c r="G66" i="1" l="1"/>
  <c r="D63" i="6" s="1"/>
  <c r="I65" i="1"/>
  <c r="G67" i="1" l="1"/>
  <c r="D64" i="6" s="1"/>
  <c r="I66" i="1"/>
  <c r="G68" i="1" l="1"/>
  <c r="D65" i="6" s="1"/>
  <c r="I67" i="1"/>
  <c r="G69" i="1" l="1"/>
  <c r="D66" i="6" s="1"/>
  <c r="I68" i="1"/>
  <c r="G70" i="1" l="1"/>
  <c r="D67" i="6" s="1"/>
  <c r="I69" i="1"/>
  <c r="G71" i="1" l="1"/>
  <c r="D68" i="6" s="1"/>
  <c r="I70" i="1"/>
  <c r="G72" i="1" l="1"/>
  <c r="D69" i="6" s="1"/>
  <c r="I71" i="1"/>
  <c r="G73" i="1" l="1"/>
  <c r="D70" i="6" s="1"/>
  <c r="I72" i="1"/>
  <c r="G74" i="1" l="1"/>
  <c r="D71" i="6" s="1"/>
  <c r="I73" i="1"/>
  <c r="G75" i="1" l="1"/>
  <c r="D72" i="6" s="1"/>
  <c r="I74" i="1"/>
  <c r="G76" i="1" l="1"/>
  <c r="D73" i="6" s="1"/>
  <c r="I75" i="1"/>
  <c r="G77" i="1" l="1"/>
  <c r="D74" i="6" s="1"/>
  <c r="I76" i="1"/>
  <c r="G78" i="1" l="1"/>
  <c r="D75" i="6" s="1"/>
  <c r="I77" i="1"/>
  <c r="G79" i="1" l="1"/>
  <c r="D76" i="6" s="1"/>
  <c r="I78" i="1"/>
  <c r="G80" i="1" l="1"/>
  <c r="D77" i="6" s="1"/>
  <c r="I79" i="1"/>
  <c r="G81" i="1" l="1"/>
  <c r="D78" i="6" s="1"/>
  <c r="I80" i="1"/>
  <c r="G82" i="1" l="1"/>
  <c r="D79" i="6" s="1"/>
  <c r="I81" i="1"/>
  <c r="G83" i="1" l="1"/>
  <c r="D80" i="6" s="1"/>
  <c r="I82" i="1"/>
  <c r="G84" i="1" l="1"/>
  <c r="D81" i="6" s="1"/>
  <c r="I83" i="1"/>
  <c r="G85" i="1" l="1"/>
  <c r="D82" i="6" s="1"/>
  <c r="I84" i="1"/>
  <c r="G86" i="1" l="1"/>
  <c r="D83" i="6" s="1"/>
  <c r="I85" i="1"/>
  <c r="G87" i="1" l="1"/>
  <c r="D84" i="6" s="1"/>
  <c r="I86" i="1"/>
  <c r="G88" i="1" l="1"/>
  <c r="D85" i="6" s="1"/>
  <c r="I87" i="1"/>
  <c r="G89" i="1" l="1"/>
  <c r="D86" i="6" s="1"/>
  <c r="I88" i="1"/>
  <c r="G90" i="1" l="1"/>
  <c r="D87" i="6" s="1"/>
  <c r="I89" i="1"/>
  <c r="G91" i="1" l="1"/>
  <c r="D88" i="6" s="1"/>
  <c r="I90" i="1"/>
  <c r="G92" i="1" l="1"/>
  <c r="D89" i="6" s="1"/>
  <c r="I91" i="1"/>
  <c r="G93" i="1" l="1"/>
  <c r="D90" i="6" s="1"/>
  <c r="I92" i="1"/>
  <c r="G94" i="1" l="1"/>
  <c r="D91" i="6" s="1"/>
  <c r="I93" i="1"/>
  <c r="G95" i="1" l="1"/>
  <c r="D92" i="6" s="1"/>
  <c r="I94" i="1"/>
  <c r="G96" i="1" l="1"/>
  <c r="D93" i="6" s="1"/>
  <c r="I95" i="1"/>
  <c r="G97" i="1" l="1"/>
  <c r="D94" i="6" s="1"/>
  <c r="I96" i="1"/>
  <c r="G98" i="1" l="1"/>
  <c r="D95" i="6" s="1"/>
  <c r="I97" i="1"/>
  <c r="G99" i="1" l="1"/>
  <c r="D96" i="6" s="1"/>
  <c r="I98" i="1"/>
  <c r="G100" i="1" l="1"/>
  <c r="D97" i="6" s="1"/>
  <c r="I99" i="1"/>
  <c r="G101" i="1" l="1"/>
  <c r="D98" i="6" s="1"/>
  <c r="I100" i="1"/>
  <c r="G102" i="1" l="1"/>
  <c r="D99" i="6" s="1"/>
  <c r="I101" i="1"/>
  <c r="G103" i="1" l="1"/>
  <c r="D100" i="6" s="1"/>
  <c r="I102" i="1"/>
  <c r="G104" i="1" l="1"/>
  <c r="D101" i="6" s="1"/>
  <c r="I103" i="1"/>
  <c r="G105" i="1" l="1"/>
  <c r="D102" i="6" s="1"/>
  <c r="I104" i="1"/>
  <c r="G106" i="1" l="1"/>
  <c r="D103" i="6" s="1"/>
  <c r="I105" i="1"/>
  <c r="G107" i="1" l="1"/>
  <c r="D104" i="6" s="1"/>
  <c r="I106" i="1"/>
  <c r="G108" i="1" l="1"/>
  <c r="D105" i="6" s="1"/>
  <c r="I107" i="1"/>
  <c r="G109" i="1" l="1"/>
  <c r="D106" i="6" s="1"/>
  <c r="I108" i="1"/>
  <c r="G110" i="1" l="1"/>
  <c r="D107" i="6" s="1"/>
  <c r="I109" i="1"/>
  <c r="G111" i="1" l="1"/>
  <c r="D108" i="6" s="1"/>
  <c r="I110" i="1"/>
  <c r="G112" i="1" l="1"/>
  <c r="D109" i="6" s="1"/>
  <c r="I111" i="1"/>
  <c r="G113" i="1" l="1"/>
  <c r="D110" i="6" s="1"/>
  <c r="I112" i="1"/>
  <c r="G114" i="1" l="1"/>
  <c r="D111" i="6" s="1"/>
  <c r="I113" i="1"/>
  <c r="G115" i="1" l="1"/>
  <c r="D112" i="6" s="1"/>
  <c r="I114" i="1"/>
  <c r="G116" i="1" l="1"/>
  <c r="D113" i="6" s="1"/>
  <c r="I115" i="1"/>
  <c r="G117" i="1" l="1"/>
  <c r="D114" i="6" s="1"/>
  <c r="I116" i="1"/>
  <c r="G118" i="1" l="1"/>
  <c r="D115" i="6" s="1"/>
  <c r="I117" i="1"/>
  <c r="G119" i="1" l="1"/>
  <c r="D116" i="6" s="1"/>
  <c r="I118" i="1"/>
  <c r="G120" i="1" l="1"/>
  <c r="D117" i="6" s="1"/>
  <c r="I119" i="1"/>
  <c r="G121" i="1" l="1"/>
  <c r="D118" i="6" s="1"/>
  <c r="I120" i="1"/>
  <c r="G122" i="1" l="1"/>
  <c r="D119" i="6" s="1"/>
  <c r="I121" i="1"/>
  <c r="G123" i="1" l="1"/>
  <c r="D120" i="6" s="1"/>
  <c r="I122" i="1"/>
  <c r="G124" i="1" l="1"/>
  <c r="D121" i="6" s="1"/>
  <c r="I123" i="1"/>
  <c r="G125" i="1" l="1"/>
  <c r="D122" i="6" s="1"/>
  <c r="I124" i="1"/>
  <c r="G126" i="1" l="1"/>
  <c r="D123" i="6" s="1"/>
  <c r="I125" i="1"/>
  <c r="G127" i="1" l="1"/>
  <c r="D124" i="6" s="1"/>
  <c r="I126" i="1"/>
  <c r="G128" i="1" l="1"/>
  <c r="D125" i="6" s="1"/>
  <c r="I127" i="1"/>
  <c r="G129" i="1" l="1"/>
  <c r="D126" i="6" s="1"/>
  <c r="I128" i="1"/>
  <c r="G130" i="1" l="1"/>
  <c r="D127" i="6" s="1"/>
  <c r="I129" i="1"/>
  <c r="G131" i="1" l="1"/>
  <c r="D128" i="6" s="1"/>
  <c r="I130" i="1"/>
  <c r="G132" i="1" l="1"/>
  <c r="D129" i="6" s="1"/>
  <c r="I131" i="1"/>
  <c r="G133" i="1" l="1"/>
  <c r="D130" i="6" s="1"/>
  <c r="I132" i="1"/>
  <c r="G134" i="1" l="1"/>
  <c r="D131" i="6" s="1"/>
  <c r="I133" i="1"/>
  <c r="G135" i="1" l="1"/>
  <c r="D132" i="6" s="1"/>
  <c r="I134" i="1"/>
  <c r="G136" i="1" l="1"/>
  <c r="D133" i="6" s="1"/>
  <c r="I135" i="1"/>
  <c r="G137" i="1" l="1"/>
  <c r="D134" i="6" s="1"/>
  <c r="I136" i="1"/>
  <c r="G138" i="1" l="1"/>
  <c r="D135" i="6" s="1"/>
  <c r="I137" i="1"/>
  <c r="G139" i="1" l="1"/>
  <c r="D136" i="6" s="1"/>
  <c r="I138" i="1"/>
  <c r="G140" i="1" l="1"/>
  <c r="D137" i="6" s="1"/>
  <c r="I139" i="1"/>
  <c r="G141" i="1" l="1"/>
  <c r="D138" i="6" s="1"/>
  <c r="I140" i="1"/>
  <c r="G142" i="1" l="1"/>
  <c r="D139" i="6" s="1"/>
  <c r="I141" i="1"/>
  <c r="G143" i="1" l="1"/>
  <c r="D140" i="6" s="1"/>
  <c r="I142" i="1"/>
  <c r="G144" i="1" l="1"/>
  <c r="D141" i="6" s="1"/>
  <c r="I143" i="1"/>
  <c r="G145" i="1" l="1"/>
  <c r="D142" i="6" s="1"/>
  <c r="I144" i="1"/>
  <c r="G146" i="1" l="1"/>
  <c r="D143" i="6" s="1"/>
  <c r="I145" i="1"/>
  <c r="G147" i="1" l="1"/>
  <c r="D144" i="6" s="1"/>
  <c r="I146" i="1"/>
  <c r="G148" i="1" l="1"/>
  <c r="D145" i="6" s="1"/>
  <c r="I147" i="1"/>
  <c r="G149" i="1" l="1"/>
  <c r="D146" i="6" s="1"/>
  <c r="I148" i="1"/>
  <c r="G150" i="1" l="1"/>
  <c r="D147" i="6" s="1"/>
  <c r="I149" i="1"/>
  <c r="G151" i="1" l="1"/>
  <c r="D148" i="6" s="1"/>
  <c r="I150" i="1"/>
  <c r="G152" i="1" l="1"/>
  <c r="D149" i="6" s="1"/>
  <c r="I151" i="1"/>
  <c r="G153" i="1" l="1"/>
  <c r="D150" i="6" s="1"/>
  <c r="I152" i="1"/>
  <c r="G154" i="1" l="1"/>
  <c r="D151" i="6" s="1"/>
  <c r="I153" i="1"/>
  <c r="G155" i="1" l="1"/>
  <c r="D152" i="6" s="1"/>
  <c r="I154" i="1"/>
  <c r="G156" i="1" l="1"/>
  <c r="D153" i="6" s="1"/>
  <c r="I155" i="1"/>
  <c r="G157" i="1" l="1"/>
  <c r="D154" i="6" s="1"/>
  <c r="I156" i="1"/>
  <c r="G158" i="1" l="1"/>
  <c r="D155" i="6" s="1"/>
  <c r="I157" i="1"/>
  <c r="G159" i="1" l="1"/>
  <c r="D156" i="6" s="1"/>
  <c r="I158" i="1"/>
  <c r="G160" i="1" l="1"/>
  <c r="D157" i="6" s="1"/>
  <c r="I159" i="1"/>
  <c r="G161" i="1" l="1"/>
  <c r="D158" i="6" s="1"/>
  <c r="I160" i="1"/>
  <c r="G162" i="1" l="1"/>
  <c r="D159" i="6" s="1"/>
  <c r="I161" i="1"/>
  <c r="G163" i="1" l="1"/>
  <c r="D160" i="6" s="1"/>
  <c r="I162" i="1"/>
  <c r="G164" i="1" l="1"/>
  <c r="D161" i="6" s="1"/>
  <c r="I163" i="1"/>
  <c r="G165" i="1" l="1"/>
  <c r="D162" i="6" s="1"/>
  <c r="I164" i="1"/>
  <c r="G166" i="1" l="1"/>
  <c r="D163" i="6" s="1"/>
  <c r="I165" i="1"/>
  <c r="G167" i="1" l="1"/>
  <c r="D164" i="6" s="1"/>
  <c r="I166" i="1"/>
  <c r="G168" i="1" l="1"/>
  <c r="D165" i="6" s="1"/>
  <c r="I167" i="1"/>
  <c r="G169" i="1" l="1"/>
  <c r="D166" i="6" s="1"/>
  <c r="I168" i="1"/>
  <c r="G170" i="1" l="1"/>
  <c r="D167" i="6" s="1"/>
  <c r="I169" i="1"/>
  <c r="G171" i="1" l="1"/>
  <c r="D168" i="6" s="1"/>
  <c r="I170" i="1"/>
  <c r="G172" i="1" l="1"/>
  <c r="D169" i="6" s="1"/>
  <c r="I171" i="1"/>
  <c r="G173" i="1" l="1"/>
  <c r="D170" i="6" s="1"/>
  <c r="I172" i="1"/>
  <c r="G174" i="1" l="1"/>
  <c r="D171" i="6" s="1"/>
  <c r="I173" i="1"/>
  <c r="G175" i="1" l="1"/>
  <c r="D172" i="6" s="1"/>
  <c r="I174" i="1"/>
  <c r="G176" i="1" l="1"/>
  <c r="D173" i="6" s="1"/>
  <c r="I175" i="1"/>
  <c r="G177" i="1" l="1"/>
  <c r="D174" i="6" s="1"/>
  <c r="I176" i="1"/>
  <c r="G178" i="1" l="1"/>
  <c r="D175" i="6" s="1"/>
  <c r="I177" i="1"/>
  <c r="G179" i="1" l="1"/>
  <c r="D176" i="6" s="1"/>
  <c r="I178" i="1"/>
  <c r="G180" i="1" l="1"/>
  <c r="D177" i="6" s="1"/>
  <c r="I179" i="1"/>
  <c r="G181" i="1" l="1"/>
  <c r="D178" i="6" s="1"/>
  <c r="I180" i="1"/>
  <c r="G182" i="1" l="1"/>
  <c r="D179" i="6" s="1"/>
  <c r="I181" i="1"/>
  <c r="G183" i="1" l="1"/>
  <c r="D180" i="6" s="1"/>
  <c r="I182" i="1"/>
  <c r="G184" i="1" l="1"/>
  <c r="D181" i="6" s="1"/>
  <c r="I183" i="1"/>
  <c r="G185" i="1" l="1"/>
  <c r="D182" i="6" s="1"/>
  <c r="I184" i="1"/>
  <c r="G186" i="1" l="1"/>
  <c r="D183" i="6" s="1"/>
  <c r="I185" i="1"/>
  <c r="G187" i="1" l="1"/>
  <c r="D184" i="6" s="1"/>
  <c r="I186" i="1"/>
  <c r="G188" i="1" l="1"/>
  <c r="D185" i="6" s="1"/>
  <c r="I187" i="1"/>
  <c r="G189" i="1" l="1"/>
  <c r="D186" i="6" s="1"/>
  <c r="I188" i="1"/>
  <c r="G190" i="1" l="1"/>
  <c r="D187" i="6" s="1"/>
  <c r="I189" i="1"/>
  <c r="G191" i="1" l="1"/>
  <c r="D188" i="6" s="1"/>
  <c r="I190" i="1"/>
  <c r="G192" i="1" l="1"/>
  <c r="D189" i="6" s="1"/>
  <c r="I191" i="1"/>
  <c r="G193" i="1" l="1"/>
  <c r="D190" i="6" s="1"/>
  <c r="I192" i="1"/>
  <c r="G194" i="1" l="1"/>
  <c r="D191" i="6" s="1"/>
  <c r="I193" i="1"/>
  <c r="G195" i="1" l="1"/>
  <c r="D192" i="6" s="1"/>
  <c r="I194" i="1"/>
  <c r="I195" i="1" l="1"/>
  <c r="G196" i="1"/>
  <c r="I196" i="1" l="1"/>
  <c r="I6" i="1" s="1"/>
  <c r="D193" i="6"/>
</calcChain>
</file>

<file path=xl/comments1.xml><?xml version="1.0" encoding="utf-8"?>
<comments xmlns="http://schemas.openxmlformats.org/spreadsheetml/2006/main">
  <authors>
    <author>大野泰之</author>
  </authors>
  <commentList>
    <comment ref="E7" authorId="0">
      <text>
        <r>
          <rPr>
            <sz val="9"/>
            <color indexed="81"/>
            <rFont val="ＭＳ Ｐゴシック"/>
            <family val="3"/>
            <charset val="128"/>
          </rPr>
          <t xml:space="preserve">単材積の大きい順番に入力
</t>
        </r>
      </text>
    </comment>
  </commentList>
</comments>
</file>

<file path=xl/sharedStrings.xml><?xml version="1.0" encoding="utf-8"?>
<sst xmlns="http://schemas.openxmlformats.org/spreadsheetml/2006/main" count="309" uniqueCount="117">
  <si>
    <t>A</t>
    <phoneticPr fontId="1"/>
  </si>
  <si>
    <t>B</t>
    <phoneticPr fontId="1"/>
  </si>
  <si>
    <t>残差</t>
    <rPh sb="0" eb="2">
      <t>ザンサ</t>
    </rPh>
    <phoneticPr fontId="1"/>
  </si>
  <si>
    <t>調査面積</t>
    <rPh sb="0" eb="2">
      <t>チョウサ</t>
    </rPh>
    <rPh sb="2" eb="4">
      <t>メンセキ</t>
    </rPh>
    <phoneticPr fontId="1"/>
  </si>
  <si>
    <t>ha</t>
    <phoneticPr fontId="1"/>
  </si>
  <si>
    <t>No</t>
    <phoneticPr fontId="1"/>
  </si>
  <si>
    <t>樹種</t>
    <rPh sb="0" eb="2">
      <t>ジュシュ</t>
    </rPh>
    <phoneticPr fontId="1"/>
  </si>
  <si>
    <t>単材積(m3)</t>
    <rPh sb="0" eb="1">
      <t>タン</t>
    </rPh>
    <rPh sb="1" eb="2">
      <t>ザイ</t>
    </rPh>
    <rPh sb="2" eb="3">
      <t>セキ</t>
    </rPh>
    <phoneticPr fontId="1"/>
  </si>
  <si>
    <t>樹高(m)</t>
    <rPh sb="0" eb="2">
      <t>ジュコウ</t>
    </rPh>
    <phoneticPr fontId="1"/>
  </si>
  <si>
    <t>DBH　(cm)</t>
    <phoneticPr fontId="1"/>
  </si>
  <si>
    <t>予測値（逆数式）</t>
    <rPh sb="0" eb="2">
      <t>ヨソク</t>
    </rPh>
    <rPh sb="2" eb="3">
      <t>チ</t>
    </rPh>
    <rPh sb="4" eb="5">
      <t>ギャク</t>
    </rPh>
    <rPh sb="5" eb="7">
      <t>スウシキ</t>
    </rPh>
    <phoneticPr fontId="1"/>
  </si>
  <si>
    <t>残差平方和</t>
    <rPh sb="0" eb="2">
      <t>ザンサ</t>
    </rPh>
    <rPh sb="2" eb="4">
      <t>ヘイホウ</t>
    </rPh>
    <rPh sb="4" eb="5">
      <t>ワ</t>
    </rPh>
    <phoneticPr fontId="1"/>
  </si>
  <si>
    <t>Nb（本数）</t>
    <rPh sb="3" eb="5">
      <t>ホンスウ</t>
    </rPh>
    <phoneticPr fontId="1"/>
  </si>
  <si>
    <t>Yb（材積）</t>
    <rPh sb="3" eb="5">
      <t>ザイセキ</t>
    </rPh>
    <phoneticPr fontId="1"/>
  </si>
  <si>
    <t>出力結果（Bポイント座標）</t>
    <rPh sb="0" eb="2">
      <t>シュツリョク</t>
    </rPh>
    <rPh sb="2" eb="4">
      <t>ケッカ</t>
    </rPh>
    <rPh sb="10" eb="12">
      <t>ザヒョウ</t>
    </rPh>
    <phoneticPr fontId="1"/>
  </si>
  <si>
    <t>積算本数（本/ha）</t>
    <rPh sb="0" eb="2">
      <t>セキサン</t>
    </rPh>
    <rPh sb="2" eb="4">
      <t>ホンスウ</t>
    </rPh>
    <rPh sb="5" eb="6">
      <t>ホン</t>
    </rPh>
    <phoneticPr fontId="1"/>
  </si>
  <si>
    <t>積算材積(m3/ha）</t>
    <rPh sb="0" eb="2">
      <t>セキサン</t>
    </rPh>
    <rPh sb="2" eb="4">
      <t>ザイセキ</t>
    </rPh>
    <phoneticPr fontId="1"/>
  </si>
  <si>
    <t>1)　《ファイル》タブの「オプション」をクリックして「Excelのオプション」ウィンドウを表示させる</t>
  </si>
  <si>
    <t>2)　「アドイン」をクリックして、アドインの表示と管理の画面に切り替える</t>
  </si>
  <si>
    <t>3)「Excelアドイン」が選ばれていることを確認後、「設定」をクリック</t>
  </si>
  <si>
    <t>4)　「ソルバーアドイン」にチェックをつけて、「OK」をクリック</t>
  </si>
  <si>
    <t>《データ》タブの「分析」グループに「ソルバー」が表示され「ソルバー」の機能が使用可能になる</t>
  </si>
  <si>
    <t>・エクセル画面の「データ」をクリックし、「分析」の欄に「ソルバー」と表示されていれば、ソルバー機能を使用できます。</t>
    <rPh sb="5" eb="7">
      <t>ガメン</t>
    </rPh>
    <rPh sb="21" eb="23">
      <t>ブンセキ</t>
    </rPh>
    <rPh sb="25" eb="26">
      <t>ラン</t>
    </rPh>
    <rPh sb="34" eb="36">
      <t>ヒョウジ</t>
    </rPh>
    <rPh sb="47" eb="49">
      <t>キノウ</t>
    </rPh>
    <rPh sb="50" eb="52">
      <t>シヨウ</t>
    </rPh>
    <phoneticPr fontId="1"/>
  </si>
  <si>
    <t>・「ソルバー」が表示されなければ、以下の手順で、ソルバー機能を追加します。</t>
    <rPh sb="8" eb="10">
      <t>ヒョウジ</t>
    </rPh>
    <rPh sb="17" eb="19">
      <t>イカ</t>
    </rPh>
    <rPh sb="20" eb="22">
      <t>テジュン</t>
    </rPh>
    <rPh sb="28" eb="30">
      <t>キノウ</t>
    </rPh>
    <rPh sb="31" eb="33">
      <t>ツイカ</t>
    </rPh>
    <phoneticPr fontId="1"/>
  </si>
  <si>
    <t>エクセルのバージョンによって表示画面が異なりますが、「Excelのオプション」が表示されます。</t>
    <rPh sb="14" eb="16">
      <t>ヒョウジ</t>
    </rPh>
    <rPh sb="16" eb="18">
      <t>ガメン</t>
    </rPh>
    <rPh sb="19" eb="20">
      <t>コト</t>
    </rPh>
    <rPh sb="40" eb="42">
      <t>ヒョウジ</t>
    </rPh>
    <phoneticPr fontId="1"/>
  </si>
  <si>
    <t>２．調査を行った標準地の面積を入力</t>
    <rPh sb="2" eb="4">
      <t>チョウサ</t>
    </rPh>
    <rPh sb="5" eb="6">
      <t>オコナ</t>
    </rPh>
    <rPh sb="8" eb="11">
      <t>ヒョウジュンチ</t>
    </rPh>
    <rPh sb="12" eb="14">
      <t>メンセキ</t>
    </rPh>
    <rPh sb="15" eb="17">
      <t>ニュウリョク</t>
    </rPh>
    <phoneticPr fontId="1"/>
  </si>
  <si>
    <t>３．データ入力</t>
    <rPh sb="5" eb="7">
      <t>ニュウリョク</t>
    </rPh>
    <phoneticPr fontId="1"/>
  </si>
  <si>
    <t>１．森林の種類を選択</t>
    <rPh sb="2" eb="4">
      <t>シンリン</t>
    </rPh>
    <rPh sb="5" eb="7">
      <t>シュルイ</t>
    </rPh>
    <rPh sb="8" eb="10">
      <t>センタク</t>
    </rPh>
    <phoneticPr fontId="1"/>
  </si>
  <si>
    <t>森林の種類</t>
    <rPh sb="0" eb="2">
      <t>シンリン</t>
    </rPh>
    <rPh sb="3" eb="5">
      <t>シュルイ</t>
    </rPh>
    <phoneticPr fontId="1"/>
  </si>
  <si>
    <t>＊樹種名と樹高の情報がなくても計算できます。</t>
    <rPh sb="1" eb="3">
      <t>ジュシュ</t>
    </rPh>
    <rPh sb="3" eb="4">
      <t>メイ</t>
    </rPh>
    <rPh sb="5" eb="7">
      <t>ジュコウ</t>
    </rPh>
    <rPh sb="8" eb="10">
      <t>ジョウホウ</t>
    </rPh>
    <rPh sb="15" eb="17">
      <t>ケイサン</t>
    </rPh>
    <phoneticPr fontId="1"/>
  </si>
  <si>
    <t>逆数式の定数</t>
    <rPh sb="0" eb="1">
      <t>ギャク</t>
    </rPh>
    <rPh sb="1" eb="3">
      <t>スウシキ</t>
    </rPh>
    <rPh sb="4" eb="6">
      <t>テイスウ</t>
    </rPh>
    <phoneticPr fontId="1"/>
  </si>
  <si>
    <t>4-1</t>
    <phoneticPr fontId="1"/>
  </si>
  <si>
    <t>4-2</t>
  </si>
  <si>
    <t>4-3</t>
  </si>
  <si>
    <t>「ソルバー：パラメータ設定」画面の「実行」をクリック</t>
    <rPh sb="11" eb="13">
      <t>セッテイ</t>
    </rPh>
    <rPh sb="14" eb="16">
      <t>ガメン</t>
    </rPh>
    <rPh sb="18" eb="20">
      <t>ジッコウ</t>
    </rPh>
    <phoneticPr fontId="1"/>
  </si>
  <si>
    <t>4-4</t>
    <phoneticPr fontId="1"/>
  </si>
  <si>
    <t>「データ」画面の「ソルバー」をクリック</t>
    <rPh sb="5" eb="7">
      <t>ガメン</t>
    </rPh>
    <phoneticPr fontId="1"/>
  </si>
  <si>
    <t>4-5</t>
    <phoneticPr fontId="1"/>
  </si>
  <si>
    <t>「ソルバー：探索結果」画面の「解を記入する」にチェックを入れ、「OK」をクリック</t>
    <rPh sb="6" eb="8">
      <t>タンサク</t>
    </rPh>
    <rPh sb="8" eb="10">
      <t>ケッカ</t>
    </rPh>
    <rPh sb="11" eb="13">
      <t>ガメン</t>
    </rPh>
    <rPh sb="15" eb="16">
      <t>カイ</t>
    </rPh>
    <rPh sb="17" eb="19">
      <t>キニュウ</t>
    </rPh>
    <rPh sb="28" eb="29">
      <t>イ</t>
    </rPh>
    <phoneticPr fontId="1"/>
  </si>
  <si>
    <t>林分緊密度（α）</t>
    <rPh sb="0" eb="1">
      <t>リン</t>
    </rPh>
    <rPh sb="1" eb="2">
      <t>ブン</t>
    </rPh>
    <rPh sb="2" eb="3">
      <t>キン</t>
    </rPh>
    <rPh sb="3" eb="5">
      <t>ミツド</t>
    </rPh>
    <phoneticPr fontId="1"/>
  </si>
  <si>
    <t>N</t>
    <phoneticPr fontId="3"/>
  </si>
  <si>
    <t>Nb（本数）or 積算本数（本/ha)</t>
    <rPh sb="3" eb="5">
      <t>ホンスウ</t>
    </rPh>
    <rPh sb="9" eb="11">
      <t>セキサン</t>
    </rPh>
    <rPh sb="11" eb="13">
      <t>ホンスウ</t>
    </rPh>
    <rPh sb="14" eb="15">
      <t>ホン</t>
    </rPh>
    <phoneticPr fontId="1"/>
  </si>
  <si>
    <t>α=0.8</t>
    <phoneticPr fontId="1"/>
  </si>
  <si>
    <t>α=0.6</t>
    <phoneticPr fontId="1"/>
  </si>
  <si>
    <t>α=0.4</t>
    <phoneticPr fontId="1"/>
  </si>
  <si>
    <t>α=1（Bポイント線）</t>
    <rPh sb="9" eb="10">
      <t>セン</t>
    </rPh>
    <phoneticPr fontId="1"/>
  </si>
  <si>
    <t>Y-N曲線</t>
    <rPh sb="3" eb="5">
      <t>キョクセン</t>
    </rPh>
    <phoneticPr fontId="1"/>
  </si>
  <si>
    <t>４．ソルバー機能を使って調査林分のBポイントを算出</t>
    <rPh sb="6" eb="8">
      <t>キノウ</t>
    </rPh>
    <rPh sb="9" eb="10">
      <t>ツカ</t>
    </rPh>
    <rPh sb="12" eb="14">
      <t>チョウサ</t>
    </rPh>
    <rPh sb="14" eb="15">
      <t>リン</t>
    </rPh>
    <rPh sb="15" eb="16">
      <t>ブン</t>
    </rPh>
    <rPh sb="23" eb="25">
      <t>サンシュツ</t>
    </rPh>
    <phoneticPr fontId="1"/>
  </si>
  <si>
    <t>・林分緊密度（α：アルファ）も表示されます。</t>
    <rPh sb="1" eb="2">
      <t>リン</t>
    </rPh>
    <rPh sb="2" eb="3">
      <t>ブン</t>
    </rPh>
    <rPh sb="3" eb="4">
      <t>キン</t>
    </rPh>
    <rPh sb="4" eb="6">
      <t>ミツド</t>
    </rPh>
    <rPh sb="15" eb="17">
      <t>ヒョウジ</t>
    </rPh>
    <phoneticPr fontId="1"/>
  </si>
  <si>
    <t>Y（α＝１）</t>
    <phoneticPr fontId="3"/>
  </si>
  <si>
    <t>Y（α＝0.9）</t>
    <phoneticPr fontId="3"/>
  </si>
  <si>
    <t>Y（α＝0.8）</t>
    <phoneticPr fontId="1"/>
  </si>
  <si>
    <t>Y（α＝0.7）</t>
    <phoneticPr fontId="1"/>
  </si>
  <si>
    <t>Y(α＝0.6)</t>
    <phoneticPr fontId="3"/>
  </si>
  <si>
    <t>Y(α＝0.5)</t>
    <phoneticPr fontId="3"/>
  </si>
  <si>
    <t>Y(α＝0.4)</t>
    <phoneticPr fontId="3"/>
  </si>
  <si>
    <t>Y(α＝0.3)</t>
    <phoneticPr fontId="3"/>
  </si>
  <si>
    <t>a=</t>
    <phoneticPr fontId="1"/>
  </si>
  <si>
    <t>h=</t>
    <phoneticPr fontId="1"/>
  </si>
  <si>
    <t>ウダイカンバ林における林分緊密度α別の座標</t>
    <rPh sb="6" eb="7">
      <t>リン</t>
    </rPh>
    <rPh sb="11" eb="12">
      <t>リン</t>
    </rPh>
    <rPh sb="12" eb="13">
      <t>ブン</t>
    </rPh>
    <rPh sb="13" eb="14">
      <t>キン</t>
    </rPh>
    <rPh sb="14" eb="16">
      <t>ミツド</t>
    </rPh>
    <rPh sb="17" eb="18">
      <t>ベツ</t>
    </rPh>
    <rPh sb="19" eb="21">
      <t>ザヒョウ</t>
    </rPh>
    <phoneticPr fontId="3"/>
  </si>
  <si>
    <t>ミズナラ林（その他広葉樹）における林分緊密度α別の座標</t>
    <rPh sb="4" eb="5">
      <t>リン</t>
    </rPh>
    <rPh sb="8" eb="9">
      <t>タ</t>
    </rPh>
    <rPh sb="9" eb="12">
      <t>コウヨウジュ</t>
    </rPh>
    <rPh sb="17" eb="18">
      <t>リン</t>
    </rPh>
    <rPh sb="18" eb="19">
      <t>ブン</t>
    </rPh>
    <rPh sb="19" eb="20">
      <t>キン</t>
    </rPh>
    <rPh sb="20" eb="22">
      <t>ミツド</t>
    </rPh>
    <rPh sb="23" eb="24">
      <t>ベツ</t>
    </rPh>
    <rPh sb="25" eb="27">
      <t>ザヒョウ</t>
    </rPh>
    <phoneticPr fontId="3"/>
  </si>
  <si>
    <t>α</t>
    <phoneticPr fontId="1"/>
  </si>
  <si>
    <t>Bポイント線の式：Yb=aNb^h</t>
    <rPh sb="5" eb="6">
      <t>セン</t>
    </rPh>
    <rPh sb="7" eb="8">
      <t>シキ</t>
    </rPh>
    <phoneticPr fontId="1"/>
  </si>
  <si>
    <t>a</t>
    <phoneticPr fontId="1"/>
  </si>
  <si>
    <t>h</t>
    <phoneticPr fontId="1"/>
  </si>
  <si>
    <t>Y=aN^-h</t>
    <phoneticPr fontId="1"/>
  </si>
  <si>
    <t>ウダイカンバ</t>
    <phoneticPr fontId="1"/>
  </si>
  <si>
    <t>林種</t>
    <rPh sb="0" eb="1">
      <t>リン</t>
    </rPh>
    <rPh sb="1" eb="2">
      <t>シュ</t>
    </rPh>
    <phoneticPr fontId="1"/>
  </si>
  <si>
    <t>Bポイントの定数（Y=aN^-h）</t>
    <rPh sb="6" eb="8">
      <t>テイスウ</t>
    </rPh>
    <phoneticPr fontId="1"/>
  </si>
  <si>
    <t>←0.001～0.01の値を初期値として入力</t>
    <rPh sb="12" eb="13">
      <t>アタイ</t>
    </rPh>
    <rPh sb="14" eb="17">
      <t>ショキチ</t>
    </rPh>
    <rPh sb="20" eb="22">
      <t>ニュウリョク</t>
    </rPh>
    <phoneticPr fontId="1"/>
  </si>
  <si>
    <t>←1～2の間の数値を初期値として入力</t>
    <rPh sb="5" eb="6">
      <t>アイダ</t>
    </rPh>
    <rPh sb="7" eb="9">
      <t>スウチ</t>
    </rPh>
    <rPh sb="10" eb="13">
      <t>ショキチ</t>
    </rPh>
    <rPh sb="16" eb="18">
      <t>ニュウリョク</t>
    </rPh>
    <phoneticPr fontId="1"/>
  </si>
  <si>
    <t>No</t>
    <phoneticPr fontId="1"/>
  </si>
  <si>
    <t>・逆数式の定数（A、B）が算出されると同時に、計算された出力結果（Bポイント座標）が表示されます.</t>
    <rPh sb="1" eb="2">
      <t>ギャク</t>
    </rPh>
    <rPh sb="2" eb="4">
      <t>スウシキ</t>
    </rPh>
    <rPh sb="5" eb="7">
      <t>テイスウ</t>
    </rPh>
    <rPh sb="13" eb="15">
      <t>サンシュツ</t>
    </rPh>
    <rPh sb="19" eb="21">
      <t>ドウジ</t>
    </rPh>
    <rPh sb="23" eb="25">
      <t>ケイサン</t>
    </rPh>
    <rPh sb="28" eb="30">
      <t>シュツリョク</t>
    </rPh>
    <rPh sb="30" eb="32">
      <t>ケッカ</t>
    </rPh>
    <rPh sb="38" eb="40">
      <t>ザヒョウ</t>
    </rPh>
    <rPh sb="42" eb="44">
      <t>ヒョウジ</t>
    </rPh>
    <phoneticPr fontId="1"/>
  </si>
  <si>
    <t>αは林分の混み合いの程度を示す指標で収量比数（Ry)と意味は同じ。</t>
    <rPh sb="2" eb="3">
      <t>リン</t>
    </rPh>
    <rPh sb="3" eb="4">
      <t>ブン</t>
    </rPh>
    <rPh sb="5" eb="6">
      <t>コ</t>
    </rPh>
    <rPh sb="7" eb="8">
      <t>ア</t>
    </rPh>
    <rPh sb="10" eb="12">
      <t>テイド</t>
    </rPh>
    <rPh sb="13" eb="14">
      <t>シメ</t>
    </rPh>
    <rPh sb="15" eb="17">
      <t>シヒョウ</t>
    </rPh>
    <rPh sb="18" eb="20">
      <t>シュウリョウ</t>
    </rPh>
    <rPh sb="20" eb="21">
      <t>ヒ</t>
    </rPh>
    <rPh sb="21" eb="22">
      <t>スウ</t>
    </rPh>
    <rPh sb="27" eb="29">
      <t>イミ</t>
    </rPh>
    <rPh sb="30" eb="31">
      <t>オナ</t>
    </rPh>
    <phoneticPr fontId="1"/>
  </si>
  <si>
    <t>αは0～1の値をとり、数値が大きいほど混んでいる状態。</t>
    <rPh sb="6" eb="7">
      <t>アタイ</t>
    </rPh>
    <rPh sb="11" eb="13">
      <t>スウチ</t>
    </rPh>
    <rPh sb="14" eb="15">
      <t>オオ</t>
    </rPh>
    <rPh sb="19" eb="20">
      <t>コ</t>
    </rPh>
    <rPh sb="24" eb="26">
      <t>ジョウタイ</t>
    </rPh>
    <phoneticPr fontId="1"/>
  </si>
  <si>
    <t>α=0.6～0.8</t>
    <phoneticPr fontId="1"/>
  </si>
  <si>
    <t>α&lt;0.6</t>
    <phoneticPr fontId="1"/>
  </si>
  <si>
    <t>【作図】</t>
    <rPh sb="1" eb="3">
      <t>サクズ</t>
    </rPh>
    <phoneticPr fontId="1"/>
  </si>
  <si>
    <t>・「作図」のワークシートを開きます。</t>
    <rPh sb="2" eb="4">
      <t>サクズ</t>
    </rPh>
    <rPh sb="13" eb="14">
      <t>ヒラ</t>
    </rPh>
    <phoneticPr fontId="1"/>
  </si>
  <si>
    <t>・留意点</t>
    <rPh sb="1" eb="4">
      <t>リュウイテン</t>
    </rPh>
    <phoneticPr fontId="1"/>
  </si>
  <si>
    <t>・図が作成されていますが、データの入力範囲（終点）までを手動で指定し、図を作成して下さい。</t>
    <rPh sb="1" eb="2">
      <t>ズ</t>
    </rPh>
    <rPh sb="3" eb="5">
      <t>サクセイ</t>
    </rPh>
    <rPh sb="17" eb="19">
      <t>ニュウリョク</t>
    </rPh>
    <rPh sb="19" eb="21">
      <t>ハンイ</t>
    </rPh>
    <rPh sb="22" eb="24">
      <t>シュウテン</t>
    </rPh>
    <rPh sb="28" eb="30">
      <t>シュドウ</t>
    </rPh>
    <rPh sb="31" eb="33">
      <t>シテイ</t>
    </rPh>
    <rPh sb="35" eb="36">
      <t>ズ</t>
    </rPh>
    <rPh sb="37" eb="39">
      <t>サクセイ</t>
    </rPh>
    <rPh sb="41" eb="42">
      <t>クダ</t>
    </rPh>
    <phoneticPr fontId="1"/>
  </si>
  <si>
    <t>・データの終点までを手動で指定し、図を作成して下さい。</t>
    <rPh sb="5" eb="7">
      <t>シュウテン</t>
    </rPh>
    <rPh sb="10" eb="12">
      <t>シュドウ</t>
    </rPh>
    <rPh sb="13" eb="15">
      <t>シテイ</t>
    </rPh>
    <rPh sb="17" eb="18">
      <t>ズ</t>
    </rPh>
    <rPh sb="19" eb="21">
      <t>サクセイ</t>
    </rPh>
    <rPh sb="23" eb="24">
      <t>クダ</t>
    </rPh>
    <phoneticPr fontId="1"/>
  </si>
  <si>
    <t>密：</t>
    <rPh sb="0" eb="1">
      <t>ミツ</t>
    </rPh>
    <phoneticPr fontId="1"/>
  </si>
  <si>
    <t>中庸：</t>
    <rPh sb="0" eb="2">
      <t>チュウヨウ</t>
    </rPh>
    <phoneticPr fontId="1"/>
  </si>
  <si>
    <t>疎：</t>
    <rPh sb="0" eb="1">
      <t>ソ</t>
    </rPh>
    <phoneticPr fontId="1"/>
  </si>
  <si>
    <t>α&gt;0.8</t>
    <phoneticPr fontId="1"/>
  </si>
  <si>
    <t>α=0.9</t>
    <phoneticPr fontId="1"/>
  </si>
  <si>
    <t>α=0.7</t>
    <phoneticPr fontId="1"/>
  </si>
  <si>
    <t>α=0.5</t>
    <phoneticPr fontId="1"/>
  </si>
  <si>
    <t>α=0.3</t>
    <phoneticPr fontId="1"/>
  </si>
  <si>
    <t>その他広葉樹林</t>
    <phoneticPr fontId="1"/>
  </si>
  <si>
    <t>ウダイカンバ</t>
  </si>
  <si>
    <t>ｳﾀﾞｲｶﾝﾊﾞ</t>
  </si>
  <si>
    <t>ﾐｽﾞﾅﾗ</t>
  </si>
  <si>
    <t>ﾊﾘｷﾞﾘ</t>
  </si>
  <si>
    <t>ﾅﾅｶﾏﾄﾞ</t>
  </si>
  <si>
    <t>ﾎｵﾉｷ</t>
  </si>
  <si>
    <t>ﾊｳﾁﾜｶｴﾃﾞ</t>
  </si>
  <si>
    <t>ｲﾇｴﾝｼﾞｭ</t>
  </si>
  <si>
    <t>ｷﾊﾀﾞ</t>
  </si>
  <si>
    <t>ｴｿﾞﾏﾂ</t>
  </si>
  <si>
    <t>ﾄﾄﾞﾏﾂ</t>
  </si>
  <si>
    <t>ｲﾀﾔｶｴﾃﾞ</t>
  </si>
  <si>
    <t>ﾊﾙﾆﾚ</t>
  </si>
  <si>
    <t>・本ファイルを動作させるためには「ソルバー」機能が必要です。</t>
    <rPh sb="1" eb="2">
      <t>ホン</t>
    </rPh>
    <rPh sb="7" eb="9">
      <t>ドウサ</t>
    </rPh>
    <rPh sb="22" eb="24">
      <t>キノウ</t>
    </rPh>
    <rPh sb="25" eb="27">
      <t>ヒツヨウ</t>
    </rPh>
    <phoneticPr fontId="1"/>
  </si>
  <si>
    <t>Bポイント、林分緊密度の算出とY-N曲線を作図するための手順</t>
    <rPh sb="6" eb="8">
      <t>リンブン</t>
    </rPh>
    <rPh sb="8" eb="10">
      <t>キンミツ</t>
    </rPh>
    <rPh sb="9" eb="11">
      <t>ミツド</t>
    </rPh>
    <rPh sb="12" eb="14">
      <t>サンシュツ</t>
    </rPh>
    <rPh sb="18" eb="20">
      <t>キョクセン</t>
    </rPh>
    <rPh sb="21" eb="23">
      <t>サクズ</t>
    </rPh>
    <rPh sb="28" eb="30">
      <t>テジュン</t>
    </rPh>
    <phoneticPr fontId="1"/>
  </si>
  <si>
    <t>【ソルバー機能を用いて調査林分のY-N曲線（右のような図）に対応する逆数式（定数AとB）を決定するための準備をします】</t>
    <rPh sb="5" eb="7">
      <t>キノウ</t>
    </rPh>
    <rPh sb="8" eb="9">
      <t>モチ</t>
    </rPh>
    <rPh sb="11" eb="13">
      <t>チョウサ</t>
    </rPh>
    <rPh sb="13" eb="14">
      <t>リン</t>
    </rPh>
    <rPh sb="14" eb="15">
      <t>ブン</t>
    </rPh>
    <rPh sb="19" eb="21">
      <t>キョクセン</t>
    </rPh>
    <rPh sb="22" eb="23">
      <t>ミギ</t>
    </rPh>
    <rPh sb="27" eb="28">
      <t>ズ</t>
    </rPh>
    <rPh sb="30" eb="32">
      <t>タイオウ</t>
    </rPh>
    <rPh sb="34" eb="35">
      <t>ギャク</t>
    </rPh>
    <rPh sb="35" eb="37">
      <t>スウシキ</t>
    </rPh>
    <rPh sb="38" eb="40">
      <t>テイスウ</t>
    </rPh>
    <rPh sb="45" eb="47">
      <t>ケッテイ</t>
    </rPh>
    <rPh sb="52" eb="54">
      <t>ジュンビ</t>
    </rPh>
    <phoneticPr fontId="1"/>
  </si>
  <si>
    <t>【入力・計算】</t>
    <rPh sb="1" eb="3">
      <t>ニュウリョク</t>
    </rPh>
    <rPh sb="4" eb="6">
      <t>ケイサン</t>
    </rPh>
    <phoneticPr fontId="1"/>
  </si>
  <si>
    <t>「入力・計算画面」のワークシートを開きます。</t>
    <rPh sb="1" eb="3">
      <t>ニュウリョク</t>
    </rPh>
    <rPh sb="4" eb="6">
      <t>ケイサン</t>
    </rPh>
    <rPh sb="6" eb="8">
      <t>ガメン</t>
    </rPh>
    <rPh sb="17" eb="18">
      <t>ヒラ</t>
    </rPh>
    <phoneticPr fontId="1"/>
  </si>
  <si>
    <r>
      <t>・必要な情報：単木ごとの胸高直径と幹材積</t>
    </r>
    <r>
      <rPr>
        <sz val="11"/>
        <color rgb="FFFF0000"/>
        <rFont val="ＭＳ Ｐゴシック"/>
        <family val="3"/>
        <charset val="128"/>
        <scheme val="minor"/>
      </rPr>
      <t>（必須）</t>
    </r>
    <rPh sb="1" eb="3">
      <t>ヒツヨウ</t>
    </rPh>
    <rPh sb="4" eb="6">
      <t>ジョウホウ</t>
    </rPh>
    <rPh sb="7" eb="8">
      <t>タン</t>
    </rPh>
    <rPh sb="8" eb="9">
      <t>ボク</t>
    </rPh>
    <rPh sb="12" eb="16">
      <t>キョウコウチョッケイ</t>
    </rPh>
    <rPh sb="17" eb="18">
      <t>ミキ</t>
    </rPh>
    <rPh sb="18" eb="20">
      <t>ザイセキ</t>
    </rPh>
    <rPh sb="21" eb="23">
      <t>ヒッス</t>
    </rPh>
    <phoneticPr fontId="1"/>
  </si>
  <si>
    <t>【単材積の大きいものから順番にデータを入力（積算材積（Y）－積算本数（N)曲線を作成するため）】</t>
    <rPh sb="1" eb="2">
      <t>タン</t>
    </rPh>
    <rPh sb="2" eb="4">
      <t>ザイセキ</t>
    </rPh>
    <rPh sb="5" eb="6">
      <t>オオ</t>
    </rPh>
    <rPh sb="12" eb="14">
      <t>ジュンバン</t>
    </rPh>
    <rPh sb="19" eb="21">
      <t>ニュウリョク</t>
    </rPh>
    <rPh sb="22" eb="24">
      <t>セキサン</t>
    </rPh>
    <rPh sb="24" eb="26">
      <t>ザイセキ</t>
    </rPh>
    <rPh sb="30" eb="32">
      <t>セキサン</t>
    </rPh>
    <rPh sb="32" eb="34">
      <t>ホンスウ</t>
    </rPh>
    <rPh sb="37" eb="39">
      <t>キョクセン</t>
    </rPh>
    <rPh sb="40" eb="42">
      <t>サクセイ</t>
    </rPh>
    <phoneticPr fontId="1"/>
  </si>
  <si>
    <t>「A」の隣のセル（E2)に0.001～0.01の範囲の数値を任意に入力します（例、0.005など）</t>
    <rPh sb="4" eb="5">
      <t>トナリ</t>
    </rPh>
    <rPh sb="24" eb="26">
      <t>ハンイ</t>
    </rPh>
    <rPh sb="27" eb="29">
      <t>スウチ</t>
    </rPh>
    <rPh sb="30" eb="32">
      <t>ニンイ</t>
    </rPh>
    <rPh sb="33" eb="35">
      <t>ニュウリョク</t>
    </rPh>
    <rPh sb="39" eb="40">
      <t>レイ</t>
    </rPh>
    <phoneticPr fontId="1"/>
  </si>
  <si>
    <t>「B」の隣のセル（E3)に1～2の範囲の数値を任意に入力します（例、1.5など）</t>
    <rPh sb="4" eb="5">
      <t>トナリ</t>
    </rPh>
    <rPh sb="17" eb="19">
      <t>ハンイ</t>
    </rPh>
    <rPh sb="20" eb="22">
      <t>スウチ</t>
    </rPh>
    <rPh sb="23" eb="25">
      <t>ニンイ</t>
    </rPh>
    <rPh sb="26" eb="28">
      <t>ニュウリョク</t>
    </rPh>
    <rPh sb="32" eb="33">
      <t>レイ</t>
    </rPh>
    <phoneticPr fontId="1"/>
  </si>
  <si>
    <t>Bポイント座標</t>
    <rPh sb="5" eb="7">
      <t>ザヒョウ</t>
    </rPh>
    <phoneticPr fontId="1"/>
  </si>
  <si>
    <t>積算本数
（N、本/ha）</t>
    <rPh sb="0" eb="2">
      <t>セキサン</t>
    </rPh>
    <rPh sb="2" eb="4">
      <t>ホンスウ</t>
    </rPh>
    <rPh sb="8" eb="9">
      <t>ホン</t>
    </rPh>
    <phoneticPr fontId="1"/>
  </si>
  <si>
    <t>積算材積
（Y、m3/ha）</t>
    <rPh sb="0" eb="2">
      <t>セキサン</t>
    </rPh>
    <rPh sb="2" eb="4">
      <t>ザイセキ</t>
    </rPh>
    <phoneticPr fontId="1"/>
  </si>
  <si>
    <t>No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</si>
</sst>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0_ "/>
    <numFmt numFmtId="177" formatCode="0.0_ "/>
    <numFmt numFmtId="178" formatCode="0_ "/>
    <numFmt numFmtId="179" formatCode="0.00_ "/>
  </numFmts>
  <fonts count="18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Osaka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8"/>
      <color rgb="FFFF0000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inor"/>
    </font>
    <font>
      <sz val="16"/>
      <color rgb="FFFF0000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5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7" fontId="0" fillId="2" borderId="0" xfId="0" applyNumberFormat="1" applyFill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56" fontId="0" fillId="0" borderId="0" xfId="0" quotePrefix="1" applyNumberFormat="1" applyAlignment="1">
      <alignment horizontal="right" vertical="center"/>
    </xf>
    <xf numFmtId="0" fontId="0" fillId="0" borderId="0" xfId="0" quotePrefix="1">
      <alignment vertical="center"/>
    </xf>
    <xf numFmtId="179" fontId="0" fillId="2" borderId="0" xfId="0" applyNumberFormat="1" applyFill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9" fillId="0" borderId="0" xfId="0" applyFont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right"/>
    </xf>
    <xf numFmtId="0" fontId="0" fillId="0" borderId="0" xfId="0" applyAlignment="1">
      <alignment horizontal="right" vertical="center"/>
    </xf>
    <xf numFmtId="177" fontId="0" fillId="0" borderId="0" xfId="0" applyNumberFormat="1" applyAlignment="1"/>
    <xf numFmtId="178" fontId="0" fillId="0" borderId="0" xfId="0" applyNumberFormat="1" applyAlignment="1"/>
    <xf numFmtId="0" fontId="0" fillId="3" borderId="0" xfId="0" applyFill="1">
      <alignment vertical="center"/>
    </xf>
    <xf numFmtId="0" fontId="0" fillId="0" borderId="0" xfId="0" applyAlignment="1">
      <alignment vertical="center"/>
    </xf>
    <xf numFmtId="0" fontId="5" fillId="3" borderId="0" xfId="0" applyFont="1" applyFill="1">
      <alignment vertical="center"/>
    </xf>
    <xf numFmtId="0" fontId="10" fillId="2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0" fillId="0" borderId="0" xfId="0">
      <alignment vertical="center"/>
    </xf>
    <xf numFmtId="0" fontId="7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9" fillId="0" borderId="0" xfId="0" applyFont="1" applyAlignment="1" applyProtection="1">
      <alignment horizontal="center" vertical="center" wrapText="1"/>
      <protection hidden="1"/>
    </xf>
    <xf numFmtId="0" fontId="9" fillId="0" borderId="0" xfId="0" applyFont="1" applyProtection="1">
      <alignment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177" fontId="0" fillId="0" borderId="0" xfId="0" applyNumberFormat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177" fontId="0" fillId="2" borderId="0" xfId="0" applyNumberFormat="1" applyFill="1" applyProtection="1">
      <alignment vertical="center"/>
      <protection hidden="1"/>
    </xf>
    <xf numFmtId="0" fontId="12" fillId="0" borderId="0" xfId="0" applyFont="1">
      <alignment vertical="center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178" fontId="0" fillId="0" borderId="0" xfId="0" applyNumberFormat="1" applyAlignment="1" applyProtection="1">
      <alignment horizontal="center" vertical="center"/>
      <protection hidden="1"/>
    </xf>
    <xf numFmtId="177" fontId="0" fillId="0" borderId="0" xfId="0" applyNumberFormat="1" applyAlignment="1" applyProtection="1">
      <alignment horizontal="center" vertical="center"/>
      <protection hidden="1"/>
    </xf>
    <xf numFmtId="0" fontId="15" fillId="0" borderId="0" xfId="0" applyFont="1" applyProtection="1">
      <alignment vertical="center"/>
      <protection hidden="1"/>
    </xf>
    <xf numFmtId="0" fontId="16" fillId="0" borderId="0" xfId="0" applyFont="1" applyAlignment="1" applyProtection="1">
      <alignment horizontal="center" vertical="center" wrapText="1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177" fontId="16" fillId="0" borderId="0" xfId="0" applyNumberFormat="1" applyFont="1" applyProtection="1">
      <alignment vertical="center"/>
      <protection hidden="1"/>
    </xf>
    <xf numFmtId="177" fontId="15" fillId="0" borderId="0" xfId="0" applyNumberFormat="1" applyFont="1" applyProtection="1">
      <alignment vertical="center"/>
      <protection hidden="1"/>
    </xf>
    <xf numFmtId="0" fontId="17" fillId="0" borderId="0" xfId="0" applyFont="1" applyProtection="1">
      <alignment vertical="center"/>
      <protection hidden="1"/>
    </xf>
    <xf numFmtId="0" fontId="0" fillId="3" borderId="0" xfId="0" applyFill="1" applyAlignment="1">
      <alignment horizontal="center" vertical="center"/>
    </xf>
    <xf numFmtId="0" fontId="9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colors>
    <mruColors>
      <color rgb="FF0000FF"/>
      <color rgb="FFFFFFCC"/>
      <color rgb="FFCC00FF"/>
      <color rgb="FFFF00FF"/>
      <color rgb="FF00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32395069951152"/>
          <c:y val="5.5957539509091596E-2"/>
          <c:w val="0.6058135110989219"/>
          <c:h val="0.78453735846943318"/>
        </c:manualLayout>
      </c:layout>
      <c:scatterChart>
        <c:scatterStyle val="smoothMarker"/>
        <c:varyColors val="0"/>
        <c:ser>
          <c:idx val="0"/>
          <c:order val="0"/>
          <c:tx>
            <c:v>Y-N曲線</c:v>
          </c:tx>
          <c:spPr>
            <a:ln w="34925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作図!$C$5:$C$193</c:f>
              <c:numCache>
                <c:formatCode>0_ </c:formatCode>
                <c:ptCount val="189"/>
                <c:pt idx="0">
                  <c:v>5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30</c:v>
                </c:pt>
                <c:pt idx="6">
                  <c:v>35</c:v>
                </c:pt>
                <c:pt idx="7">
                  <c:v>40</c:v>
                </c:pt>
                <c:pt idx="8">
                  <c:v>45</c:v>
                </c:pt>
                <c:pt idx="9">
                  <c:v>50</c:v>
                </c:pt>
                <c:pt idx="10">
                  <c:v>55</c:v>
                </c:pt>
                <c:pt idx="11">
                  <c:v>60</c:v>
                </c:pt>
                <c:pt idx="12">
                  <c:v>65</c:v>
                </c:pt>
                <c:pt idx="13">
                  <c:v>70</c:v>
                </c:pt>
                <c:pt idx="14">
                  <c:v>75</c:v>
                </c:pt>
                <c:pt idx="15">
                  <c:v>80</c:v>
                </c:pt>
                <c:pt idx="16">
                  <c:v>85</c:v>
                </c:pt>
                <c:pt idx="17">
                  <c:v>90</c:v>
                </c:pt>
                <c:pt idx="18">
                  <c:v>95</c:v>
                </c:pt>
                <c:pt idx="19">
                  <c:v>100</c:v>
                </c:pt>
                <c:pt idx="20">
                  <c:v>105</c:v>
                </c:pt>
                <c:pt idx="21">
                  <c:v>110</c:v>
                </c:pt>
                <c:pt idx="22">
                  <c:v>115</c:v>
                </c:pt>
                <c:pt idx="23">
                  <c:v>120</c:v>
                </c:pt>
                <c:pt idx="24">
                  <c:v>125</c:v>
                </c:pt>
                <c:pt idx="25">
                  <c:v>130</c:v>
                </c:pt>
                <c:pt idx="26">
                  <c:v>135</c:v>
                </c:pt>
                <c:pt idx="27">
                  <c:v>140</c:v>
                </c:pt>
                <c:pt idx="28">
                  <c:v>145</c:v>
                </c:pt>
                <c:pt idx="29">
                  <c:v>150</c:v>
                </c:pt>
                <c:pt idx="30">
                  <c:v>155</c:v>
                </c:pt>
                <c:pt idx="31">
                  <c:v>160</c:v>
                </c:pt>
                <c:pt idx="32">
                  <c:v>165</c:v>
                </c:pt>
                <c:pt idx="33">
                  <c:v>170</c:v>
                </c:pt>
                <c:pt idx="34">
                  <c:v>175</c:v>
                </c:pt>
                <c:pt idx="35">
                  <c:v>180</c:v>
                </c:pt>
                <c:pt idx="36">
                  <c:v>185</c:v>
                </c:pt>
                <c:pt idx="37">
                  <c:v>190</c:v>
                </c:pt>
                <c:pt idx="38">
                  <c:v>195</c:v>
                </c:pt>
                <c:pt idx="39">
                  <c:v>200</c:v>
                </c:pt>
                <c:pt idx="40">
                  <c:v>205</c:v>
                </c:pt>
                <c:pt idx="41">
                  <c:v>210</c:v>
                </c:pt>
                <c:pt idx="42">
                  <c:v>215</c:v>
                </c:pt>
                <c:pt idx="43">
                  <c:v>220</c:v>
                </c:pt>
                <c:pt idx="44">
                  <c:v>225</c:v>
                </c:pt>
                <c:pt idx="45">
                  <c:v>230</c:v>
                </c:pt>
                <c:pt idx="46">
                  <c:v>235</c:v>
                </c:pt>
                <c:pt idx="47">
                  <c:v>240</c:v>
                </c:pt>
                <c:pt idx="48">
                  <c:v>245</c:v>
                </c:pt>
                <c:pt idx="49">
                  <c:v>250</c:v>
                </c:pt>
                <c:pt idx="50">
                  <c:v>255</c:v>
                </c:pt>
                <c:pt idx="51">
                  <c:v>260</c:v>
                </c:pt>
                <c:pt idx="52">
                  <c:v>265</c:v>
                </c:pt>
                <c:pt idx="53">
                  <c:v>270</c:v>
                </c:pt>
                <c:pt idx="54">
                  <c:v>275</c:v>
                </c:pt>
                <c:pt idx="55">
                  <c:v>280</c:v>
                </c:pt>
                <c:pt idx="56">
                  <c:v>285</c:v>
                </c:pt>
                <c:pt idx="57">
                  <c:v>290</c:v>
                </c:pt>
                <c:pt idx="58">
                  <c:v>295</c:v>
                </c:pt>
                <c:pt idx="59">
                  <c:v>300</c:v>
                </c:pt>
                <c:pt idx="60">
                  <c:v>305</c:v>
                </c:pt>
                <c:pt idx="61">
                  <c:v>310</c:v>
                </c:pt>
                <c:pt idx="62">
                  <c:v>315</c:v>
                </c:pt>
                <c:pt idx="63">
                  <c:v>320</c:v>
                </c:pt>
                <c:pt idx="64">
                  <c:v>325</c:v>
                </c:pt>
                <c:pt idx="65">
                  <c:v>330</c:v>
                </c:pt>
                <c:pt idx="66">
                  <c:v>335</c:v>
                </c:pt>
                <c:pt idx="67">
                  <c:v>340</c:v>
                </c:pt>
                <c:pt idx="68">
                  <c:v>345</c:v>
                </c:pt>
                <c:pt idx="69">
                  <c:v>350</c:v>
                </c:pt>
                <c:pt idx="70">
                  <c:v>355</c:v>
                </c:pt>
                <c:pt idx="71">
                  <c:v>360</c:v>
                </c:pt>
                <c:pt idx="72">
                  <c:v>365</c:v>
                </c:pt>
                <c:pt idx="73">
                  <c:v>370</c:v>
                </c:pt>
                <c:pt idx="74">
                  <c:v>375</c:v>
                </c:pt>
                <c:pt idx="75">
                  <c:v>380</c:v>
                </c:pt>
                <c:pt idx="76">
                  <c:v>385</c:v>
                </c:pt>
                <c:pt idx="77">
                  <c:v>390</c:v>
                </c:pt>
                <c:pt idx="78">
                  <c:v>395</c:v>
                </c:pt>
                <c:pt idx="79">
                  <c:v>400</c:v>
                </c:pt>
                <c:pt idx="80">
                  <c:v>405</c:v>
                </c:pt>
                <c:pt idx="81">
                  <c:v>410</c:v>
                </c:pt>
                <c:pt idx="82">
                  <c:v>415</c:v>
                </c:pt>
                <c:pt idx="83">
                  <c:v>420</c:v>
                </c:pt>
                <c:pt idx="84">
                  <c:v>425</c:v>
                </c:pt>
                <c:pt idx="85">
                  <c:v>430</c:v>
                </c:pt>
                <c:pt idx="86">
                  <c:v>435</c:v>
                </c:pt>
                <c:pt idx="87">
                  <c:v>440</c:v>
                </c:pt>
                <c:pt idx="88">
                  <c:v>445</c:v>
                </c:pt>
                <c:pt idx="89">
                  <c:v>450</c:v>
                </c:pt>
                <c:pt idx="90">
                  <c:v>455</c:v>
                </c:pt>
                <c:pt idx="91">
                  <c:v>460</c:v>
                </c:pt>
                <c:pt idx="92">
                  <c:v>465</c:v>
                </c:pt>
                <c:pt idx="93">
                  <c:v>470</c:v>
                </c:pt>
                <c:pt idx="94">
                  <c:v>475</c:v>
                </c:pt>
                <c:pt idx="95">
                  <c:v>480</c:v>
                </c:pt>
                <c:pt idx="96">
                  <c:v>485</c:v>
                </c:pt>
                <c:pt idx="97">
                  <c:v>490</c:v>
                </c:pt>
                <c:pt idx="98">
                  <c:v>495</c:v>
                </c:pt>
                <c:pt idx="99">
                  <c:v>500</c:v>
                </c:pt>
                <c:pt idx="100">
                  <c:v>505</c:v>
                </c:pt>
                <c:pt idx="101">
                  <c:v>510</c:v>
                </c:pt>
                <c:pt idx="102">
                  <c:v>515</c:v>
                </c:pt>
                <c:pt idx="103">
                  <c:v>520</c:v>
                </c:pt>
                <c:pt idx="104">
                  <c:v>525</c:v>
                </c:pt>
                <c:pt idx="105">
                  <c:v>530</c:v>
                </c:pt>
                <c:pt idx="106">
                  <c:v>535</c:v>
                </c:pt>
                <c:pt idx="107">
                  <c:v>540</c:v>
                </c:pt>
                <c:pt idx="108">
                  <c:v>545</c:v>
                </c:pt>
                <c:pt idx="109">
                  <c:v>550</c:v>
                </c:pt>
                <c:pt idx="110">
                  <c:v>555</c:v>
                </c:pt>
                <c:pt idx="111">
                  <c:v>560</c:v>
                </c:pt>
                <c:pt idx="112">
                  <c:v>565</c:v>
                </c:pt>
                <c:pt idx="113">
                  <c:v>570</c:v>
                </c:pt>
                <c:pt idx="114">
                  <c:v>575</c:v>
                </c:pt>
                <c:pt idx="115">
                  <c:v>580</c:v>
                </c:pt>
                <c:pt idx="116">
                  <c:v>585</c:v>
                </c:pt>
                <c:pt idx="117">
                  <c:v>590</c:v>
                </c:pt>
                <c:pt idx="118">
                  <c:v>595</c:v>
                </c:pt>
                <c:pt idx="119">
                  <c:v>600</c:v>
                </c:pt>
                <c:pt idx="120">
                  <c:v>605</c:v>
                </c:pt>
                <c:pt idx="121">
                  <c:v>610</c:v>
                </c:pt>
                <c:pt idx="122">
                  <c:v>615</c:v>
                </c:pt>
                <c:pt idx="123">
                  <c:v>620</c:v>
                </c:pt>
                <c:pt idx="124">
                  <c:v>625</c:v>
                </c:pt>
                <c:pt idx="125">
                  <c:v>630</c:v>
                </c:pt>
                <c:pt idx="126">
                  <c:v>635</c:v>
                </c:pt>
                <c:pt idx="127">
                  <c:v>640</c:v>
                </c:pt>
                <c:pt idx="128">
                  <c:v>645</c:v>
                </c:pt>
                <c:pt idx="129">
                  <c:v>650</c:v>
                </c:pt>
                <c:pt idx="130">
                  <c:v>655</c:v>
                </c:pt>
                <c:pt idx="131">
                  <c:v>660</c:v>
                </c:pt>
                <c:pt idx="132">
                  <c:v>665</c:v>
                </c:pt>
                <c:pt idx="133">
                  <c:v>670</c:v>
                </c:pt>
                <c:pt idx="134">
                  <c:v>675</c:v>
                </c:pt>
                <c:pt idx="135">
                  <c:v>680</c:v>
                </c:pt>
                <c:pt idx="136">
                  <c:v>685</c:v>
                </c:pt>
                <c:pt idx="137">
                  <c:v>690</c:v>
                </c:pt>
                <c:pt idx="138">
                  <c:v>695</c:v>
                </c:pt>
                <c:pt idx="139">
                  <c:v>700</c:v>
                </c:pt>
                <c:pt idx="140">
                  <c:v>705</c:v>
                </c:pt>
                <c:pt idx="141">
                  <c:v>710</c:v>
                </c:pt>
                <c:pt idx="142">
                  <c:v>715</c:v>
                </c:pt>
                <c:pt idx="143">
                  <c:v>720</c:v>
                </c:pt>
                <c:pt idx="144">
                  <c:v>725</c:v>
                </c:pt>
                <c:pt idx="145">
                  <c:v>730</c:v>
                </c:pt>
                <c:pt idx="146">
                  <c:v>735</c:v>
                </c:pt>
                <c:pt idx="147">
                  <c:v>740</c:v>
                </c:pt>
                <c:pt idx="148">
                  <c:v>745</c:v>
                </c:pt>
                <c:pt idx="149">
                  <c:v>750</c:v>
                </c:pt>
                <c:pt idx="150">
                  <c:v>755</c:v>
                </c:pt>
                <c:pt idx="151">
                  <c:v>760</c:v>
                </c:pt>
                <c:pt idx="152">
                  <c:v>765</c:v>
                </c:pt>
                <c:pt idx="153">
                  <c:v>770</c:v>
                </c:pt>
                <c:pt idx="154">
                  <c:v>775</c:v>
                </c:pt>
                <c:pt idx="155">
                  <c:v>780</c:v>
                </c:pt>
                <c:pt idx="156">
                  <c:v>785</c:v>
                </c:pt>
                <c:pt idx="157">
                  <c:v>790</c:v>
                </c:pt>
                <c:pt idx="158">
                  <c:v>795</c:v>
                </c:pt>
                <c:pt idx="159">
                  <c:v>800</c:v>
                </c:pt>
                <c:pt idx="160">
                  <c:v>805</c:v>
                </c:pt>
                <c:pt idx="161">
                  <c:v>810</c:v>
                </c:pt>
                <c:pt idx="162">
                  <c:v>815</c:v>
                </c:pt>
                <c:pt idx="163">
                  <c:v>820</c:v>
                </c:pt>
                <c:pt idx="164">
                  <c:v>825</c:v>
                </c:pt>
                <c:pt idx="165">
                  <c:v>830</c:v>
                </c:pt>
                <c:pt idx="166">
                  <c:v>835</c:v>
                </c:pt>
                <c:pt idx="167">
                  <c:v>840</c:v>
                </c:pt>
                <c:pt idx="168">
                  <c:v>845</c:v>
                </c:pt>
                <c:pt idx="169">
                  <c:v>850</c:v>
                </c:pt>
                <c:pt idx="170">
                  <c:v>855</c:v>
                </c:pt>
                <c:pt idx="171">
                  <c:v>860</c:v>
                </c:pt>
                <c:pt idx="172">
                  <c:v>865</c:v>
                </c:pt>
                <c:pt idx="173">
                  <c:v>870</c:v>
                </c:pt>
                <c:pt idx="174">
                  <c:v>875</c:v>
                </c:pt>
                <c:pt idx="175">
                  <c:v>880</c:v>
                </c:pt>
                <c:pt idx="176">
                  <c:v>885</c:v>
                </c:pt>
                <c:pt idx="177">
                  <c:v>890</c:v>
                </c:pt>
                <c:pt idx="178">
                  <c:v>895</c:v>
                </c:pt>
                <c:pt idx="179">
                  <c:v>900</c:v>
                </c:pt>
                <c:pt idx="180">
                  <c:v>905</c:v>
                </c:pt>
                <c:pt idx="181">
                  <c:v>910</c:v>
                </c:pt>
                <c:pt idx="182">
                  <c:v>915</c:v>
                </c:pt>
                <c:pt idx="183">
                  <c:v>920</c:v>
                </c:pt>
                <c:pt idx="184">
                  <c:v>925</c:v>
                </c:pt>
                <c:pt idx="185">
                  <c:v>930</c:v>
                </c:pt>
                <c:pt idx="186">
                  <c:v>935</c:v>
                </c:pt>
                <c:pt idx="187">
                  <c:v>940</c:v>
                </c:pt>
                <c:pt idx="188">
                  <c:v>945</c:v>
                </c:pt>
              </c:numCache>
            </c:numRef>
          </c:xVal>
          <c:yVal>
            <c:numRef>
              <c:f>作図!$D$5:$D$193</c:f>
              <c:numCache>
                <c:formatCode>0.0_ </c:formatCode>
                <c:ptCount val="189"/>
                <c:pt idx="0">
                  <c:v>5.9819333683303997</c:v>
                </c:pt>
                <c:pt idx="1">
                  <c:v>11.316361095048697</c:v>
                </c:pt>
                <c:pt idx="2">
                  <c:v>16.010150443538869</c:v>
                </c:pt>
                <c:pt idx="3">
                  <c:v>20.611492145545625</c:v>
                </c:pt>
                <c:pt idx="4">
                  <c:v>25.18223019918435</c:v>
                </c:pt>
                <c:pt idx="5">
                  <c:v>29.541718260580392</c:v>
                </c:pt>
                <c:pt idx="6">
                  <c:v>33.901206321976431</c:v>
                </c:pt>
                <c:pt idx="7">
                  <c:v>38.171754870472199</c:v>
                </c:pt>
                <c:pt idx="8">
                  <c:v>42.354323056629241</c:v>
                </c:pt>
                <c:pt idx="9">
                  <c:v>46.536891242786282</c:v>
                </c:pt>
                <c:pt idx="10">
                  <c:v>50.574959391151857</c:v>
                </c:pt>
                <c:pt idx="11">
                  <c:v>54.304532978740717</c:v>
                </c:pt>
                <c:pt idx="12">
                  <c:v>58.00670376042499</c:v>
                </c:pt>
                <c:pt idx="13">
                  <c:v>61.654390313053383</c:v>
                </c:pt>
                <c:pt idx="14">
                  <c:v>65.1943944490219</c:v>
                </c:pt>
                <c:pt idx="15">
                  <c:v>68.628431742296144</c:v>
                </c:pt>
                <c:pt idx="16">
                  <c:v>71.906737241781343</c:v>
                </c:pt>
                <c:pt idx="17">
                  <c:v>75.159463051747878</c:v>
                </c:pt>
                <c:pt idx="18">
                  <c:v>78.211415712593904</c:v>
                </c:pt>
                <c:pt idx="19">
                  <c:v>81.214248577203691</c:v>
                </c:pt>
                <c:pt idx="20">
                  <c:v>84.168391019018827</c:v>
                </c:pt>
                <c:pt idx="21">
                  <c:v>86.979037983907375</c:v>
                </c:pt>
                <c:pt idx="22">
                  <c:v>89.69616707490367</c:v>
                </c:pt>
                <c:pt idx="23">
                  <c:v>92.344283721369209</c:v>
                </c:pt>
                <c:pt idx="24">
                  <c:v>94.946927999163549</c:v>
                </c:pt>
                <c:pt idx="25">
                  <c:v>97.549572276957889</c:v>
                </c:pt>
                <c:pt idx="26">
                  <c:v>100.12964109235473</c:v>
                </c:pt>
                <c:pt idx="27">
                  <c:v>102.57650586360035</c:v>
                </c:pt>
                <c:pt idx="28">
                  <c:v>104.87283263820349</c:v>
                </c:pt>
                <c:pt idx="29">
                  <c:v>107.14808126798327</c:v>
                </c:pt>
                <c:pt idx="30">
                  <c:v>109.40235847151283</c:v>
                </c:pt>
                <c:pt idx="31">
                  <c:v>111.55337799389595</c:v>
                </c:pt>
                <c:pt idx="32">
                  <c:v>113.68406558860696</c:v>
                </c:pt>
                <c:pt idx="33">
                  <c:v>115.75439584234518</c:v>
                </c:pt>
                <c:pt idx="34">
                  <c:v>117.8247260960834</c:v>
                </c:pt>
                <c:pt idx="35">
                  <c:v>119.87514989702679</c:v>
                </c:pt>
                <c:pt idx="36">
                  <c:v>121.90577349610864</c:v>
                </c:pt>
                <c:pt idx="37">
                  <c:v>123.93639709519049</c:v>
                </c:pt>
                <c:pt idx="38">
                  <c:v>125.96702069427234</c:v>
                </c:pt>
                <c:pt idx="39">
                  <c:v>127.99764429335418</c:v>
                </c:pt>
                <c:pt idx="40">
                  <c:v>130.02826789243605</c:v>
                </c:pt>
                <c:pt idx="41">
                  <c:v>132.03919749112347</c:v>
                </c:pt>
                <c:pt idx="42">
                  <c:v>134.01105748961348</c:v>
                </c:pt>
                <c:pt idx="43">
                  <c:v>135.96354178340258</c:v>
                </c:pt>
                <c:pt idx="44">
                  <c:v>137.91602607719167</c:v>
                </c:pt>
                <c:pt idx="45">
                  <c:v>139.84924065793737</c:v>
                </c:pt>
                <c:pt idx="46">
                  <c:v>141.78245523868307</c:v>
                </c:pt>
                <c:pt idx="47">
                  <c:v>143.69650604256987</c:v>
                </c:pt>
                <c:pt idx="48">
                  <c:v>145.61055684645666</c:v>
                </c:pt>
                <c:pt idx="49">
                  <c:v>147.50554975297382</c:v>
                </c:pt>
                <c:pt idx="50">
                  <c:v>149.38159058368623</c:v>
                </c:pt>
                <c:pt idx="51">
                  <c:v>151.23878510099794</c:v>
                </c:pt>
                <c:pt idx="52">
                  <c:v>153.07723900690874</c:v>
                </c:pt>
                <c:pt idx="53">
                  <c:v>154.87852854813883</c:v>
                </c:pt>
                <c:pt idx="54">
                  <c:v>156.66139420899762</c:v>
                </c:pt>
                <c:pt idx="55">
                  <c:v>158.37161815263238</c:v>
                </c:pt>
                <c:pt idx="56">
                  <c:v>160.04615255428104</c:v>
                </c:pt>
                <c:pt idx="57">
                  <c:v>161.65056760140715</c:v>
                </c:pt>
                <c:pt idx="58">
                  <c:v>163.16968904626688</c:v>
                </c:pt>
                <c:pt idx="59">
                  <c:v>164.67206503268784</c:v>
                </c:pt>
                <c:pt idx="60">
                  <c:v>166.1744410191088</c:v>
                </c:pt>
                <c:pt idx="61">
                  <c:v>167.66017576832152</c:v>
                </c:pt>
                <c:pt idx="62">
                  <c:v>169.14591051753425</c:v>
                </c:pt>
                <c:pt idx="63">
                  <c:v>170.63164526674697</c:v>
                </c:pt>
                <c:pt idx="64">
                  <c:v>172.08440985071186</c:v>
                </c:pt>
                <c:pt idx="65">
                  <c:v>173.5208453258264</c:v>
                </c:pt>
                <c:pt idx="66">
                  <c:v>174.90891625451431</c:v>
                </c:pt>
                <c:pt idx="67">
                  <c:v>176.29698718320222</c:v>
                </c:pt>
                <c:pt idx="68">
                  <c:v>177.66914387163098</c:v>
                </c:pt>
                <c:pt idx="69">
                  <c:v>179.04130056005974</c:v>
                </c:pt>
                <c:pt idx="70">
                  <c:v>180.38193909274116</c:v>
                </c:pt>
                <c:pt idx="71">
                  <c:v>181.66077976490641</c:v>
                </c:pt>
                <c:pt idx="72">
                  <c:v>182.93962043707165</c:v>
                </c:pt>
                <c:pt idx="73">
                  <c:v>184.20326904382685</c:v>
                </c:pt>
                <c:pt idx="74">
                  <c:v>185.45182832952409</c:v>
                </c:pt>
                <c:pt idx="75">
                  <c:v>186.70038761522133</c:v>
                </c:pt>
                <c:pt idx="76">
                  <c:v>187.93396021375341</c:v>
                </c:pt>
                <c:pt idx="77">
                  <c:v>189.15264864700015</c:v>
                </c:pt>
                <c:pt idx="78">
                  <c:v>190.31282334271901</c:v>
                </c:pt>
                <c:pt idx="79">
                  <c:v>191.47299803843788</c:v>
                </c:pt>
                <c:pt idx="80">
                  <c:v>192.63317273415674</c:v>
                </c:pt>
                <c:pt idx="81">
                  <c:v>193.77897413872901</c:v>
                </c:pt>
                <c:pt idx="82">
                  <c:v>194.92477554330128</c:v>
                </c:pt>
                <c:pt idx="83">
                  <c:v>196.07057694787355</c:v>
                </c:pt>
                <c:pt idx="84">
                  <c:v>197.20210687792073</c:v>
                </c:pt>
                <c:pt idx="85">
                  <c:v>198.33363680796791</c:v>
                </c:pt>
                <c:pt idx="86">
                  <c:v>199.4369287445233</c:v>
                </c:pt>
                <c:pt idx="87">
                  <c:v>200.54022068107869</c:v>
                </c:pt>
                <c:pt idx="88">
                  <c:v>201.61568039129941</c:v>
                </c:pt>
                <c:pt idx="89">
                  <c:v>202.67737582973152</c:v>
                </c:pt>
                <c:pt idx="90">
                  <c:v>203.71184575009218</c:v>
                </c:pt>
                <c:pt idx="91">
                  <c:v>204.74631567045284</c:v>
                </c:pt>
                <c:pt idx="92">
                  <c:v>205.71448311175951</c:v>
                </c:pt>
                <c:pt idx="93">
                  <c:v>206.68265055306617</c:v>
                </c:pt>
                <c:pt idx="94">
                  <c:v>207.59957835153355</c:v>
                </c:pt>
                <c:pt idx="95">
                  <c:v>208.47912160585111</c:v>
                </c:pt>
                <c:pt idx="96">
                  <c:v>209.35866486016866</c:v>
                </c:pt>
                <c:pt idx="97">
                  <c:v>210.2259448675367</c:v>
                </c:pt>
                <c:pt idx="98">
                  <c:v>211.08106050005679</c:v>
                </c:pt>
                <c:pt idx="99">
                  <c:v>211.92411046996776</c:v>
                </c:pt>
                <c:pt idx="100">
                  <c:v>212.76716043987872</c:v>
                </c:pt>
                <c:pt idx="101">
                  <c:v>213.59824329767628</c:v>
                </c:pt>
                <c:pt idx="102">
                  <c:v>214.4174574302194</c:v>
                </c:pt>
                <c:pt idx="103">
                  <c:v>215.21322860873696</c:v>
                </c:pt>
                <c:pt idx="104">
                  <c:v>215.99742522162265</c:v>
                </c:pt>
                <c:pt idx="105">
                  <c:v>216.7701449819869</c:v>
                </c:pt>
                <c:pt idx="106">
                  <c:v>217.52020348144174</c:v>
                </c:pt>
                <c:pt idx="107">
                  <c:v>218.22610425782457</c:v>
                </c:pt>
                <c:pt idx="108">
                  <c:v>218.92120720929472</c:v>
                </c:pt>
                <c:pt idx="109">
                  <c:v>219.58449354923604</c:v>
                </c:pt>
                <c:pt idx="110">
                  <c:v>220.24777988917737</c:v>
                </c:pt>
                <c:pt idx="111">
                  <c:v>220.91106622911869</c:v>
                </c:pt>
                <c:pt idx="112">
                  <c:v>221.56393868092169</c:v>
                </c:pt>
                <c:pt idx="113">
                  <c:v>222.1962696581422</c:v>
                </c:pt>
                <c:pt idx="114">
                  <c:v>222.8286006353627</c:v>
                </c:pt>
                <c:pt idx="115">
                  <c:v>223.42098825100933</c:v>
                </c:pt>
                <c:pt idx="116">
                  <c:v>223.99397068989111</c:v>
                </c:pt>
                <c:pt idx="117">
                  <c:v>224.54792336880718</c:v>
                </c:pt>
                <c:pt idx="118">
                  <c:v>225.10187604772324</c:v>
                </c:pt>
                <c:pt idx="119">
                  <c:v>225.61888848106176</c:v>
                </c:pt>
                <c:pt idx="120">
                  <c:v>226.13590091440028</c:v>
                </c:pt>
                <c:pt idx="121">
                  <c:v>226.6529133477388</c:v>
                </c:pt>
                <c:pt idx="122">
                  <c:v>227.14319289315134</c:v>
                </c:pt>
                <c:pt idx="123">
                  <c:v>227.63347243856387</c:v>
                </c:pt>
                <c:pt idx="124">
                  <c:v>228.11502499213401</c:v>
                </c:pt>
                <c:pt idx="125">
                  <c:v>228.59657754570415</c:v>
                </c:pt>
                <c:pt idx="126">
                  <c:v>229.06095065343607</c:v>
                </c:pt>
                <c:pt idx="127">
                  <c:v>229.52532376116798</c:v>
                </c:pt>
                <c:pt idx="128">
                  <c:v>229.98124393349565</c:v>
                </c:pt>
                <c:pt idx="129">
                  <c:v>230.42880203699548</c:v>
                </c:pt>
                <c:pt idx="130">
                  <c:v>230.87636014049531</c:v>
                </c:pt>
                <c:pt idx="131">
                  <c:v>231.29937475443884</c:v>
                </c:pt>
                <c:pt idx="132">
                  <c:v>231.72238936838238</c:v>
                </c:pt>
                <c:pt idx="133">
                  <c:v>232.13740288444944</c:v>
                </c:pt>
                <c:pt idx="134">
                  <c:v>232.53668276282963</c:v>
                </c:pt>
                <c:pt idx="135">
                  <c:v>232.93596264120981</c:v>
                </c:pt>
                <c:pt idx="136">
                  <c:v>233.31986521312379</c:v>
                </c:pt>
                <c:pt idx="137">
                  <c:v>233.69621209113032</c:v>
                </c:pt>
                <c:pt idx="138">
                  <c:v>234.06509155474609</c:v>
                </c:pt>
                <c:pt idx="139">
                  <c:v>234.42659161002646</c:v>
                </c:pt>
                <c:pt idx="140">
                  <c:v>234.78079998678706</c:v>
                </c:pt>
                <c:pt idx="141">
                  <c:v>235.12780413580015</c:v>
                </c:pt>
                <c:pt idx="142">
                  <c:v>235.47480828481324</c:v>
                </c:pt>
                <c:pt idx="143">
                  <c:v>235.80072162219142</c:v>
                </c:pt>
                <c:pt idx="144">
                  <c:v>236.11977768750376</c:v>
                </c:pt>
                <c:pt idx="145">
                  <c:v>236.43883375281609</c:v>
                </c:pt>
                <c:pt idx="146">
                  <c:v>236.75788981812843</c:v>
                </c:pt>
                <c:pt idx="147">
                  <c:v>237.05688895414696</c:v>
                </c:pt>
                <c:pt idx="148">
                  <c:v>237.34294287466201</c:v>
                </c:pt>
                <c:pt idx="149">
                  <c:v>237.62265109216608</c:v>
                </c:pt>
                <c:pt idx="150">
                  <c:v>237.89609779530198</c:v>
                </c:pt>
                <c:pt idx="151">
                  <c:v>238.14533398351847</c:v>
                </c:pt>
                <c:pt idx="152">
                  <c:v>238.38872481458665</c:v>
                </c:pt>
                <c:pt idx="153">
                  <c:v>238.62067135180675</c:v>
                </c:pt>
                <c:pt idx="154">
                  <c:v>238.8470182803058</c:v>
                </c:pt>
                <c:pt idx="155">
                  <c:v>239.07336520880486</c:v>
                </c:pt>
                <c:pt idx="156">
                  <c:v>239.27812262414432</c:v>
                </c:pt>
                <c:pt idx="157">
                  <c:v>239.4725657262465</c:v>
                </c:pt>
                <c:pt idx="158">
                  <c:v>239.64732666593417</c:v>
                </c:pt>
                <c:pt idx="159">
                  <c:v>239.82208760562185</c:v>
                </c:pt>
                <c:pt idx="160">
                  <c:v>239.97840841155897</c:v>
                </c:pt>
                <c:pt idx="161">
                  <c:v>240.12596720885753</c:v>
                </c:pt>
                <c:pt idx="162">
                  <c:v>240.27352600615609</c:v>
                </c:pt>
                <c:pt idx="163">
                  <c:v>240.41262393145576</c:v>
                </c:pt>
                <c:pt idx="164">
                  <c:v>240.54760333115854</c:v>
                </c:pt>
                <c:pt idx="165">
                  <c:v>240.6785382619839</c:v>
                </c:pt>
                <c:pt idx="166">
                  <c:v>240.80550236262172</c:v>
                </c:pt>
                <c:pt idx="167">
                  <c:v>240.92856884937032</c:v>
                </c:pt>
                <c:pt idx="168">
                  <c:v>241.05163533611892</c:v>
                </c:pt>
                <c:pt idx="169">
                  <c:v>241.17087699846499</c:v>
                </c:pt>
                <c:pt idx="170">
                  <c:v>241.28268565076036</c:v>
                </c:pt>
                <c:pt idx="171">
                  <c:v>241.39449430305572</c:v>
                </c:pt>
                <c:pt idx="172">
                  <c:v>241.50269389343538</c:v>
                </c:pt>
                <c:pt idx="173">
                  <c:v>241.60735545872373</c:v>
                </c:pt>
                <c:pt idx="174">
                  <c:v>241.70515228014989</c:v>
                </c:pt>
                <c:pt idx="175">
                  <c:v>241.80294910157605</c:v>
                </c:pt>
                <c:pt idx="176">
                  <c:v>241.89741829007951</c:v>
                </c:pt>
                <c:pt idx="177">
                  <c:v>241.98543936840039</c:v>
                </c:pt>
                <c:pt idx="178">
                  <c:v>242.06137952377242</c:v>
                </c:pt>
                <c:pt idx="179">
                  <c:v>242.13167906275805</c:v>
                </c:pt>
                <c:pt idx="180">
                  <c:v>242.20197860174369</c:v>
                </c:pt>
                <c:pt idx="181">
                  <c:v>242.26955604404489</c:v>
                </c:pt>
                <c:pt idx="182">
                  <c:v>242.33447618247962</c:v>
                </c:pt>
                <c:pt idx="183">
                  <c:v>242.39680329150573</c:v>
                </c:pt>
                <c:pt idx="184">
                  <c:v>242.45413506206415</c:v>
                </c:pt>
                <c:pt idx="185">
                  <c:v>242.50672222225904</c:v>
                </c:pt>
                <c:pt idx="186">
                  <c:v>242.54653573658476</c:v>
                </c:pt>
                <c:pt idx="187">
                  <c:v>242.57730884352947</c:v>
                </c:pt>
                <c:pt idx="188">
                  <c:v>242.60332378821991</c:v>
                </c:pt>
              </c:numCache>
            </c:numRef>
          </c:yVal>
          <c:smooth val="1"/>
        </c:ser>
        <c:ser>
          <c:idx val="1"/>
          <c:order val="1"/>
          <c:tx>
            <c:v>Bポイント</c:v>
          </c:tx>
          <c:spPr>
            <a:ln>
              <a:noFill/>
            </a:ln>
          </c:spPr>
          <c:marker>
            <c:symbol val="circle"/>
            <c:size val="10"/>
            <c:spPr>
              <a:solidFill>
                <a:srgbClr val="0000FF"/>
              </a:solidFill>
              <a:ln>
                <a:noFill/>
              </a:ln>
            </c:spPr>
          </c:marker>
          <c:xVal>
            <c:numRef>
              <c:f>作図!$E$5</c:f>
              <c:numCache>
                <c:formatCode>0.0_ </c:formatCode>
                <c:ptCount val="1"/>
                <c:pt idx="0">
                  <c:v>302.51923518047522</c:v>
                </c:pt>
              </c:numCache>
            </c:numRef>
          </c:xVal>
          <c:yVal>
            <c:numRef>
              <c:f>作図!$F$5</c:f>
              <c:numCache>
                <c:formatCode>0.0_ </c:formatCode>
                <c:ptCount val="1"/>
                <c:pt idx="0">
                  <c:v>166.29683278040818</c:v>
                </c:pt>
              </c:numCache>
            </c:numRef>
          </c:yVal>
          <c:smooth val="1"/>
        </c:ser>
        <c:ser>
          <c:idx val="2"/>
          <c:order val="2"/>
          <c:tx>
            <c:v>α=1（Ｂポイント線）</c:v>
          </c:tx>
          <c:spPr>
            <a:ln w="1905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作図!$G$5:$G$6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作図!$H$5:$H$6</c:f>
              <c:numCache>
                <c:formatCode>0.0_ </c:formatCode>
                <c:ptCount val="2"/>
                <c:pt idx="0">
                  <c:v>5062</c:v>
                </c:pt>
                <c:pt idx="1">
                  <c:v>24.072552405075843</c:v>
                </c:pt>
              </c:numCache>
            </c:numRef>
          </c:yVal>
          <c:smooth val="1"/>
        </c:ser>
        <c:ser>
          <c:idx val="3"/>
          <c:order val="3"/>
          <c:tx>
            <c:v>α=0.9</c:v>
          </c:tx>
          <c:spPr>
            <a:ln w="19050">
              <a:solidFill>
                <a:srgbClr val="FFC000"/>
              </a:solidFill>
            </a:ln>
          </c:spPr>
          <c:marker>
            <c:symbol val="none"/>
          </c:marker>
          <c:xVal>
            <c:numRef>
              <c:f>作図!$I$5:$I$6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作図!$J$5:$J$6</c:f>
              <c:numCache>
                <c:formatCode>0.0_ </c:formatCode>
                <c:ptCount val="2"/>
                <c:pt idx="0">
                  <c:v>4285.4188491081632</c:v>
                </c:pt>
                <c:pt idx="1">
                  <c:v>20.379488309533002</c:v>
                </c:pt>
              </c:numCache>
            </c:numRef>
          </c:yVal>
          <c:smooth val="1"/>
        </c:ser>
        <c:ser>
          <c:idx val="4"/>
          <c:order val="4"/>
          <c:tx>
            <c:v>α=0.8</c:v>
          </c:tx>
          <c:spPr>
            <a:ln w="19050">
              <a:solidFill>
                <a:srgbClr val="00CC66"/>
              </a:solidFill>
            </a:ln>
          </c:spPr>
          <c:marker>
            <c:symbol val="none"/>
          </c:marker>
          <c:xVal>
            <c:numRef>
              <c:f>作図!$K$5:$K$6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作図!$L$5:$L$6</c:f>
              <c:numCache>
                <c:formatCode>0.0_ </c:formatCode>
                <c:ptCount val="2"/>
                <c:pt idx="0">
                  <c:v>3557.430983670667</c:v>
                </c:pt>
                <c:pt idx="1">
                  <c:v>16.917511612377051</c:v>
                </c:pt>
              </c:numCache>
            </c:numRef>
          </c:yVal>
          <c:smooth val="1"/>
        </c:ser>
        <c:ser>
          <c:idx val="5"/>
          <c:order val="5"/>
          <c:tx>
            <c:v>α=0.7</c:v>
          </c:tx>
          <c:spPr>
            <a:ln w="19050">
              <a:solidFill>
                <a:srgbClr val="CC00FF"/>
              </a:solidFill>
            </a:ln>
          </c:spPr>
          <c:marker>
            <c:symbol val="none"/>
          </c:marker>
          <c:xVal>
            <c:numRef>
              <c:f>作図!$M$5:$M$6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作図!$N$5:$N$6</c:f>
              <c:numCache>
                <c:formatCode>0.0_ </c:formatCode>
                <c:ptCount val="2"/>
                <c:pt idx="0">
                  <c:v>2880.5048624283181</c:v>
                </c:pt>
                <c:pt idx="1">
                  <c:v>13.698361172240512</c:v>
                </c:pt>
              </c:numCache>
            </c:numRef>
          </c:yVal>
          <c:smooth val="1"/>
        </c:ser>
        <c:ser>
          <c:idx val="6"/>
          <c:order val="6"/>
          <c:tx>
            <c:v>α=0.6</c:v>
          </c:tx>
          <c:spPr>
            <a:ln w="19050">
              <a:solidFill>
                <a:schemeClr val="bg1">
                  <a:lumMod val="50000"/>
                </a:schemeClr>
              </a:solidFill>
            </a:ln>
          </c:spPr>
          <c:marker>
            <c:symbol val="none"/>
          </c:marker>
          <c:xVal>
            <c:numRef>
              <c:f>作図!$O$5:$O$6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作図!$P$5:$P$6</c:f>
              <c:numCache>
                <c:formatCode>0.0_ </c:formatCode>
                <c:ptCount val="2"/>
                <c:pt idx="0">
                  <c:v>2257.5938966309404</c:v>
                </c:pt>
                <c:pt idx="1">
                  <c:v>10.736082059665684</c:v>
                </c:pt>
              </c:numCache>
            </c:numRef>
          </c:yVal>
          <c:smooth val="1"/>
        </c:ser>
        <c:ser>
          <c:idx val="9"/>
          <c:order val="7"/>
          <c:tx>
            <c:v>α=0.5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dPt>
            <c:idx val="1"/>
            <c:bubble3D val="0"/>
          </c:dPt>
          <c:xVal>
            <c:numRef>
              <c:f>作図!$Q$5:$Q$6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作図!$R$5:$R$6</c:f>
              <c:numCache>
                <c:formatCode>0.0_ </c:formatCode>
                <c:ptCount val="2"/>
                <c:pt idx="0">
                  <c:v>1692.3259996475658</c:v>
                </c:pt>
                <c:pt idx="1">
                  <c:v>8.0479269681920957</c:v>
                </c:pt>
              </c:numCache>
            </c:numRef>
          </c:yVal>
          <c:smooth val="1"/>
        </c:ser>
        <c:ser>
          <c:idx val="7"/>
          <c:order val="8"/>
          <c:tx>
            <c:v>α=0.4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xVal>
            <c:numRef>
              <c:f>作図!$S$5:$S$6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作図!$T$5:$T$6</c:f>
              <c:numCache>
                <c:formatCode>0.0_ </c:formatCode>
                <c:ptCount val="2"/>
                <c:pt idx="0">
                  <c:v>1189.3190331129365</c:v>
                </c:pt>
                <c:pt idx="1">
                  <c:v>5.6558563316802237</c:v>
                </c:pt>
              </c:numCache>
            </c:numRef>
          </c:yVal>
          <c:smooth val="1"/>
        </c:ser>
        <c:ser>
          <c:idx val="8"/>
          <c:order val="9"/>
          <c:tx>
            <c:v>α=0.3</c:v>
          </c:tx>
          <c:spPr>
            <a:ln w="19050"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xVal>
            <c:numRef>
              <c:f>作図!$U$5:$U$6</c:f>
              <c:numCache>
                <c:formatCode>General</c:formatCode>
                <c:ptCount val="2"/>
                <c:pt idx="0">
                  <c:v>1</c:v>
                </c:pt>
                <c:pt idx="1">
                  <c:v>10000</c:v>
                </c:pt>
              </c:numCache>
            </c:numRef>
          </c:xVal>
          <c:yVal>
            <c:numRef>
              <c:f>作図!$V$5:$V$6</c:f>
              <c:numCache>
                <c:formatCode>0.0_ </c:formatCode>
                <c:ptCount val="2"/>
                <c:pt idx="0">
                  <c:v>754.75797074559432</c:v>
                </c:pt>
                <c:pt idx="1">
                  <c:v>3.5892830509525915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806400"/>
        <c:axId val="184808576"/>
      </c:scatterChart>
      <c:valAx>
        <c:axId val="184806400"/>
        <c:scaling>
          <c:logBase val="10"/>
          <c:orientation val="minMax"/>
          <c:max val="10000"/>
          <c:min val="1"/>
        </c:scaling>
        <c:delete val="0"/>
        <c:axPos val="b"/>
        <c:minorGridlines>
          <c:spPr>
            <a:ln>
              <a:solidFill>
                <a:schemeClr val="bg1">
                  <a:lumMod val="85000"/>
                </a:schemeClr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sz="2000" b="0"/>
                </a:pPr>
                <a:r>
                  <a:rPr lang="ja-JP" altLang="en-US" sz="2000" b="0"/>
                  <a:t>積算本数（</a:t>
                </a:r>
                <a:r>
                  <a:rPr lang="en-US" altLang="ja-JP" sz="2000" b="0"/>
                  <a:t>N</a:t>
                </a:r>
                <a:r>
                  <a:rPr lang="ja-JP" altLang="en-US" sz="2000" b="0"/>
                  <a:t>、本</a:t>
                </a:r>
                <a:r>
                  <a:rPr lang="en-US" altLang="ja-JP" sz="2000" b="0"/>
                  <a:t>/ha</a:t>
                </a:r>
                <a:r>
                  <a:rPr lang="ja-JP" altLang="en-US" sz="2000" b="0"/>
                  <a:t>）</a:t>
                </a:r>
              </a:p>
            </c:rich>
          </c:tx>
          <c:layout>
            <c:manualLayout>
              <c:xMode val="edge"/>
              <c:yMode val="edge"/>
              <c:x val="0.33446795337416607"/>
              <c:y val="0.89715345470255159"/>
            </c:manualLayout>
          </c:layout>
          <c:overlay val="0"/>
        </c:title>
        <c:numFmt formatCode="0_ " sourceLinked="1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84808576"/>
        <c:crosses val="autoZero"/>
        <c:crossBetween val="midCat"/>
      </c:valAx>
      <c:valAx>
        <c:axId val="184808576"/>
        <c:scaling>
          <c:logBase val="10"/>
          <c:orientation val="minMax"/>
          <c:max val="10000"/>
          <c:min val="1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 sz="1800" b="0"/>
                </a:pPr>
                <a:r>
                  <a:rPr lang="ja-JP" altLang="en-US" sz="1800" b="0"/>
                  <a:t>積算材積 （</a:t>
                </a:r>
                <a:r>
                  <a:rPr lang="en-US" altLang="ja-JP" sz="1800" b="0"/>
                  <a:t>m3/ha</a:t>
                </a:r>
                <a:r>
                  <a:rPr lang="ja-JP" altLang="en-US" sz="1800" b="0"/>
                  <a:t>）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84806400"/>
        <c:crosses val="autoZero"/>
        <c:crossBetween val="midCat"/>
        <c:majorUnit val="10"/>
        <c:minorUnit val="10"/>
      </c:valAx>
      <c:spPr>
        <a:solidFill>
          <a:srgbClr val="FFFFCC"/>
        </a:solidFill>
        <a:ln>
          <a:solidFill>
            <a:schemeClr val="tx1"/>
          </a:solidFill>
        </a:ln>
      </c:spPr>
    </c:plotArea>
    <c:legend>
      <c:legendPos val="r"/>
      <c:layout>
        <c:manualLayout>
          <c:xMode val="edge"/>
          <c:yMode val="edge"/>
          <c:x val="0.78020900430631035"/>
          <c:y val="0.27273195401207373"/>
          <c:w val="0.21979099111506464"/>
          <c:h val="0.43400873767701531"/>
        </c:manualLayout>
      </c:layout>
      <c:overlay val="0"/>
      <c:txPr>
        <a:bodyPr/>
        <a:lstStyle/>
        <a:p>
          <a:pPr>
            <a:defRPr sz="1200"/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7" Type="http://schemas.openxmlformats.org/officeDocument/2006/relationships/image" Target="../media/image1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6" Type="http://schemas.openxmlformats.org/officeDocument/2006/relationships/image" Target="../media/image12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28</xdr:row>
      <xdr:rowOff>0</xdr:rowOff>
    </xdr:from>
    <xdr:to>
      <xdr:col>10</xdr:col>
      <xdr:colOff>419099</xdr:colOff>
      <xdr:row>51</xdr:row>
      <xdr:rowOff>57150</xdr:rowOff>
    </xdr:to>
    <xdr:pic>
      <xdr:nvPicPr>
        <xdr:cNvPr id="5151" name="Picture 1" descr="http://www.hello-pc.net/howto-excel/wordpress/wp-content/themes/wp/images/blog/hke_09_001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71600" y="2324100"/>
          <a:ext cx="5905500" cy="400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56</xdr:row>
      <xdr:rowOff>0</xdr:rowOff>
    </xdr:from>
    <xdr:to>
      <xdr:col>10</xdr:col>
      <xdr:colOff>228599</xdr:colOff>
      <xdr:row>80</xdr:row>
      <xdr:rowOff>0</xdr:rowOff>
    </xdr:to>
    <xdr:pic>
      <xdr:nvPicPr>
        <xdr:cNvPr id="5152" name="Picture 2" descr="http://www.hello-pc.net/howto-excel/wordpress/wp-content/themes/wp/images/blog/hke_09_002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371600" y="7172325"/>
          <a:ext cx="5715000" cy="411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84</xdr:row>
      <xdr:rowOff>161925</xdr:rowOff>
    </xdr:from>
    <xdr:to>
      <xdr:col>10</xdr:col>
      <xdr:colOff>361949</xdr:colOff>
      <xdr:row>108</xdr:row>
      <xdr:rowOff>161925</xdr:rowOff>
    </xdr:to>
    <xdr:pic>
      <xdr:nvPicPr>
        <xdr:cNvPr id="5153" name="Picture 3" descr="http://www.hello-pc.net/howto-excel/wordpress/wp-content/themes/wp/images/blog/hke_09_003.jp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504950" y="12182475"/>
          <a:ext cx="5715000" cy="411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112</xdr:row>
      <xdr:rowOff>142875</xdr:rowOff>
    </xdr:from>
    <xdr:to>
      <xdr:col>6</xdr:col>
      <xdr:colOff>171450</xdr:colOff>
      <xdr:row>131</xdr:row>
      <xdr:rowOff>142875</xdr:rowOff>
    </xdr:to>
    <xdr:pic>
      <xdr:nvPicPr>
        <xdr:cNvPr id="5154" name="Picture 4" descr="http://www.hello-pc.net/howto-excel/wordpress/wp-content/themes/wp/images/blog/hke_09_004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28750" y="17011650"/>
          <a:ext cx="2857500" cy="3257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57150</xdr:colOff>
      <xdr:row>137</xdr:row>
      <xdr:rowOff>0</xdr:rowOff>
    </xdr:from>
    <xdr:to>
      <xdr:col>10</xdr:col>
      <xdr:colOff>476249</xdr:colOff>
      <xdr:row>147</xdr:row>
      <xdr:rowOff>47625</xdr:rowOff>
    </xdr:to>
    <xdr:pic>
      <xdr:nvPicPr>
        <xdr:cNvPr id="5155" name="Picture 5" descr="http://www.hello-pc.net/howto-excel/wordpress/wp-content/themes/wp/images/blog/hke_09_005.jpg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428750" y="21202650"/>
          <a:ext cx="5905500" cy="1762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261937</xdr:colOff>
      <xdr:row>5</xdr:row>
      <xdr:rowOff>7939</xdr:rowOff>
    </xdr:from>
    <xdr:to>
      <xdr:col>19</xdr:col>
      <xdr:colOff>587375</xdr:colOff>
      <xdr:row>17</xdr:row>
      <xdr:rowOff>89860</xdr:rowOff>
    </xdr:to>
    <xdr:grpSp>
      <xdr:nvGrpSpPr>
        <xdr:cNvPr id="9" name="グループ化 8"/>
        <xdr:cNvGrpSpPr/>
      </xdr:nvGrpSpPr>
      <xdr:grpSpPr>
        <a:xfrm>
          <a:off x="490537" y="1055689"/>
          <a:ext cx="12669838" cy="2996571"/>
          <a:chOff x="944562" y="1055688"/>
          <a:chExt cx="12612688" cy="3034671"/>
        </a:xfrm>
      </xdr:grpSpPr>
      <xdr:grpSp>
        <xdr:nvGrpSpPr>
          <xdr:cNvPr id="8" name="グループ化 7"/>
          <xdr:cNvGrpSpPr/>
        </xdr:nvGrpSpPr>
        <xdr:grpSpPr>
          <a:xfrm>
            <a:off x="944562" y="1063625"/>
            <a:ext cx="12612688" cy="3026734"/>
            <a:chOff x="944562" y="928679"/>
            <a:chExt cx="12612688" cy="3026734"/>
          </a:xfrm>
        </xdr:grpSpPr>
        <xdr:pic>
          <xdr:nvPicPr>
            <xdr:cNvPr id="4" name="図 3"/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6"/>
            <a:srcRect r="30712" b="71294"/>
            <a:stretch/>
          </xdr:blipFill>
          <xdr:spPr>
            <a:xfrm>
              <a:off x="944562" y="928679"/>
              <a:ext cx="12612688" cy="3026734"/>
            </a:xfrm>
            <a:prstGeom prst="rect">
              <a:avLst/>
            </a:prstGeom>
          </xdr:spPr>
        </xdr:pic>
        <xdr:sp macro="" textlink="">
          <xdr:nvSpPr>
            <xdr:cNvPr id="5" name="円/楕円 4"/>
            <xdr:cNvSpPr/>
          </xdr:nvSpPr>
          <xdr:spPr>
            <a:xfrm>
              <a:off x="4071938" y="1079491"/>
              <a:ext cx="484187" cy="349250"/>
            </a:xfrm>
            <a:prstGeom prst="ellipse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  <xdr:sp macro="" textlink="">
          <xdr:nvSpPr>
            <xdr:cNvPr id="12" name="円/楕円 11"/>
            <xdr:cNvSpPr/>
          </xdr:nvSpPr>
          <xdr:spPr>
            <a:xfrm>
              <a:off x="12350752" y="1389054"/>
              <a:ext cx="817562" cy="277812"/>
            </a:xfrm>
            <a:prstGeom prst="ellipse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kumimoji="1" lang="ja-JP" altLang="en-US" sz="1100"/>
            </a:p>
          </xdr:txBody>
        </xdr:sp>
      </xdr:grpSp>
      <xdr:sp macro="" textlink="">
        <xdr:nvSpPr>
          <xdr:cNvPr id="7" name="正方形/長方形 6"/>
          <xdr:cNvSpPr/>
        </xdr:nvSpPr>
        <xdr:spPr>
          <a:xfrm>
            <a:off x="944563" y="1055688"/>
            <a:ext cx="12596812" cy="3024187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157129</xdr:colOff>
      <xdr:row>113</xdr:row>
      <xdr:rowOff>168881</xdr:rowOff>
    </xdr:from>
    <xdr:to>
      <xdr:col>6</xdr:col>
      <xdr:colOff>148209</xdr:colOff>
      <xdr:row>115</xdr:row>
      <xdr:rowOff>54187</xdr:rowOff>
    </xdr:to>
    <xdr:sp macro="" textlink="">
      <xdr:nvSpPr>
        <xdr:cNvPr id="32" name="円/楕円 31"/>
        <xdr:cNvSpPr/>
      </xdr:nvSpPr>
      <xdr:spPr>
        <a:xfrm>
          <a:off x="2700304" y="20380931"/>
          <a:ext cx="676880" cy="228206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4</xdr:col>
      <xdr:colOff>251071</xdr:colOff>
      <xdr:row>113</xdr:row>
      <xdr:rowOff>105094</xdr:rowOff>
    </xdr:from>
    <xdr:to>
      <xdr:col>5</xdr:col>
      <xdr:colOff>456645</xdr:colOff>
      <xdr:row>115</xdr:row>
      <xdr:rowOff>107992</xdr:rowOff>
    </xdr:to>
    <xdr:sp macro="" textlink="">
      <xdr:nvSpPr>
        <xdr:cNvPr id="48" name="テキスト ボックス 47"/>
        <xdr:cNvSpPr txBox="1"/>
      </xdr:nvSpPr>
      <xdr:spPr>
        <a:xfrm>
          <a:off x="2108446" y="20317144"/>
          <a:ext cx="891374" cy="34579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kumimoji="1" lang="ja-JP" altLang="en-US" sz="2000" b="1">
              <a:solidFill>
                <a:srgbClr val="FF0000"/>
              </a:solidFill>
            </a:rPr>
            <a:t>④</a:t>
          </a:r>
          <a:r>
            <a:rPr kumimoji="1" lang="en-US" altLang="ja-JP" sz="2000" b="1">
              <a:solidFill>
                <a:srgbClr val="FF0000"/>
              </a:solidFill>
            </a:rPr>
            <a:t>-5</a:t>
          </a:r>
        </a:p>
      </xdr:txBody>
    </xdr:sp>
    <xdr:clientData/>
  </xdr:twoCellAnchor>
  <xdr:twoCellAnchor>
    <xdr:from>
      <xdr:col>1</xdr:col>
      <xdr:colOff>95250</xdr:colOff>
      <xdr:row>13</xdr:row>
      <xdr:rowOff>152400</xdr:rowOff>
    </xdr:from>
    <xdr:to>
      <xdr:col>10</xdr:col>
      <xdr:colOff>733425</xdr:colOff>
      <xdr:row>35</xdr:row>
      <xdr:rowOff>76200</xdr:rowOff>
    </xdr:to>
    <xdr:grpSp>
      <xdr:nvGrpSpPr>
        <xdr:cNvPr id="3316" name="グループ化 80"/>
        <xdr:cNvGrpSpPr>
          <a:grpSpLocks/>
        </xdr:cNvGrpSpPr>
      </xdr:nvGrpSpPr>
      <xdr:grpSpPr bwMode="auto">
        <a:xfrm>
          <a:off x="337868" y="3531079"/>
          <a:ext cx="6128529" cy="3877574"/>
          <a:chOff x="333375" y="2333625"/>
          <a:chExt cx="6143625" cy="3895725"/>
        </a:xfrm>
      </xdr:grpSpPr>
      <xdr:pic>
        <xdr:nvPicPr>
          <xdr:cNvPr id="3347" name="Picture 2"/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 r="25684" b="37167"/>
          <a:stretch>
            <a:fillRect/>
          </a:stretch>
        </xdr:blipFill>
        <xdr:spPr bwMode="auto">
          <a:xfrm>
            <a:off x="333375" y="2333625"/>
            <a:ext cx="6143625" cy="3895725"/>
          </a:xfrm>
          <a:prstGeom prst="rect">
            <a:avLst/>
          </a:prstGeom>
          <a:noFill/>
          <a:ln w="1">
            <a:noFill/>
            <a:miter lim="800000"/>
            <a:headEnd/>
            <a:tailEnd/>
          </a:ln>
        </xdr:spPr>
      </xdr:pic>
      <xdr:sp macro="" textlink="">
        <xdr:nvSpPr>
          <xdr:cNvPr id="52" name="テキスト ボックス 51"/>
          <xdr:cNvSpPr txBox="1"/>
        </xdr:nvSpPr>
        <xdr:spPr>
          <a:xfrm>
            <a:off x="552450" y="3848100"/>
            <a:ext cx="400050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2000" b="1">
                <a:solidFill>
                  <a:srgbClr val="FF0000"/>
                </a:solidFill>
              </a:rPr>
              <a:t>①</a:t>
            </a:r>
          </a:p>
        </xdr:txBody>
      </xdr:sp>
      <xdr:sp macro="" textlink="">
        <xdr:nvSpPr>
          <xdr:cNvPr id="53" name="テキスト ボックス 52"/>
          <xdr:cNvSpPr txBox="1"/>
        </xdr:nvSpPr>
        <xdr:spPr>
          <a:xfrm>
            <a:off x="523875" y="4457700"/>
            <a:ext cx="400050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2000" b="1">
                <a:solidFill>
                  <a:srgbClr val="FF0000"/>
                </a:solidFill>
              </a:rPr>
              <a:t>②</a:t>
            </a:r>
          </a:p>
        </xdr:txBody>
      </xdr:sp>
      <xdr:sp macro="" textlink="">
        <xdr:nvSpPr>
          <xdr:cNvPr id="54" name="テキスト ボックス 53"/>
          <xdr:cNvSpPr txBox="1"/>
        </xdr:nvSpPr>
        <xdr:spPr>
          <a:xfrm>
            <a:off x="2105025" y="4743450"/>
            <a:ext cx="400050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2000" b="1">
                <a:solidFill>
                  <a:srgbClr val="FF0000"/>
                </a:solidFill>
              </a:rPr>
              <a:t>③</a:t>
            </a:r>
          </a:p>
        </xdr:txBody>
      </xdr:sp>
      <xdr:sp macro="" textlink="">
        <xdr:nvSpPr>
          <xdr:cNvPr id="39" name="テキスト ボックス 38"/>
          <xdr:cNvSpPr txBox="1"/>
        </xdr:nvSpPr>
        <xdr:spPr>
          <a:xfrm>
            <a:off x="3048000" y="3752850"/>
            <a:ext cx="885825" cy="3238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2000" b="1">
                <a:solidFill>
                  <a:srgbClr val="FF0000"/>
                </a:solidFill>
              </a:rPr>
              <a:t>④</a:t>
            </a:r>
            <a:r>
              <a:rPr kumimoji="1" lang="en-US" altLang="ja-JP" sz="2000" b="1">
                <a:solidFill>
                  <a:srgbClr val="FF0000"/>
                </a:solidFill>
              </a:rPr>
              <a:t>-1</a:t>
            </a:r>
          </a:p>
        </xdr:txBody>
      </xdr:sp>
      <xdr:sp macro="" textlink="">
        <xdr:nvSpPr>
          <xdr:cNvPr id="41" name="テキスト ボックス 40"/>
          <xdr:cNvSpPr txBox="1"/>
        </xdr:nvSpPr>
        <xdr:spPr>
          <a:xfrm>
            <a:off x="3067050" y="4476750"/>
            <a:ext cx="857250" cy="3333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2000" b="1">
                <a:solidFill>
                  <a:srgbClr val="FF0000"/>
                </a:solidFill>
              </a:rPr>
              <a:t>④</a:t>
            </a:r>
            <a:r>
              <a:rPr kumimoji="1" lang="en-US" altLang="ja-JP" sz="2000" b="1">
                <a:solidFill>
                  <a:srgbClr val="FF0000"/>
                </a:solidFill>
              </a:rPr>
              <a:t>-2</a:t>
            </a:r>
          </a:p>
        </xdr:txBody>
      </xdr:sp>
    </xdr:grpSp>
    <xdr:clientData/>
  </xdr:twoCellAnchor>
  <xdr:twoCellAnchor>
    <xdr:from>
      <xdr:col>0</xdr:col>
      <xdr:colOff>123825</xdr:colOff>
      <xdr:row>42</xdr:row>
      <xdr:rowOff>95250</xdr:rowOff>
    </xdr:from>
    <xdr:to>
      <xdr:col>14</xdr:col>
      <xdr:colOff>266700</xdr:colOff>
      <xdr:row>63</xdr:row>
      <xdr:rowOff>66675</xdr:rowOff>
    </xdr:to>
    <xdr:grpSp>
      <xdr:nvGrpSpPr>
        <xdr:cNvPr id="3317" name="グループ化 79"/>
        <xdr:cNvGrpSpPr>
          <a:grpSpLocks/>
        </xdr:cNvGrpSpPr>
      </xdr:nvGrpSpPr>
      <xdr:grpSpPr bwMode="auto">
        <a:xfrm>
          <a:off x="123825" y="9161972"/>
          <a:ext cx="8194196" cy="3556778"/>
          <a:chOff x="123825" y="7962900"/>
          <a:chExt cx="8211364" cy="3569938"/>
        </a:xfrm>
      </xdr:grpSpPr>
      <xdr:pic>
        <xdr:nvPicPr>
          <xdr:cNvPr id="3340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 r="7813" b="43750"/>
          <a:stretch>
            <a:fillRect/>
          </a:stretch>
        </xdr:blipFill>
        <xdr:spPr bwMode="auto">
          <a:xfrm>
            <a:off x="123825" y="7962900"/>
            <a:ext cx="7800975" cy="3569938"/>
          </a:xfrm>
          <a:prstGeom prst="rect">
            <a:avLst/>
          </a:prstGeom>
          <a:noFill/>
          <a:ln w="1">
            <a:noFill/>
            <a:miter lim="800000"/>
            <a:headEnd/>
            <a:tailEnd/>
          </a:ln>
        </xdr:spPr>
      </xdr:pic>
      <xdr:grpSp>
        <xdr:nvGrpSpPr>
          <xdr:cNvPr id="3341" name="グループ化 55"/>
          <xdr:cNvGrpSpPr>
            <a:grpSpLocks/>
          </xdr:cNvGrpSpPr>
        </xdr:nvGrpSpPr>
        <xdr:grpSpPr bwMode="auto">
          <a:xfrm>
            <a:off x="2695575" y="8115300"/>
            <a:ext cx="5639614" cy="2693958"/>
            <a:chOff x="2809061" y="8221695"/>
            <a:chExt cx="5639614" cy="2693958"/>
          </a:xfrm>
        </xdr:grpSpPr>
        <xdr:sp macro="" textlink="">
          <xdr:nvSpPr>
            <xdr:cNvPr id="57" name="円/楕円 56"/>
            <xdr:cNvSpPr/>
          </xdr:nvSpPr>
          <xdr:spPr>
            <a:xfrm>
              <a:off x="2809316" y="8250172"/>
              <a:ext cx="609660" cy="295115"/>
            </a:xfrm>
            <a:prstGeom prst="ellipse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kumimoji="1" lang="ja-JP" altLang="en-US" sz="1100"/>
            </a:p>
          </xdr:txBody>
        </xdr:sp>
        <xdr:sp macro="" textlink="">
          <xdr:nvSpPr>
            <xdr:cNvPr id="58" name="円/楕円 57"/>
            <xdr:cNvSpPr/>
          </xdr:nvSpPr>
          <xdr:spPr>
            <a:xfrm>
              <a:off x="6810213" y="8669044"/>
              <a:ext cx="609660" cy="266555"/>
            </a:xfrm>
            <a:prstGeom prst="ellipse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kumimoji="1" lang="ja-JP" altLang="en-US" sz="1100"/>
            </a:p>
          </xdr:txBody>
        </xdr:sp>
        <xdr:sp macro="" textlink="">
          <xdr:nvSpPr>
            <xdr:cNvPr id="59" name="テキスト ボックス 58"/>
            <xdr:cNvSpPr txBox="1"/>
          </xdr:nvSpPr>
          <xdr:spPr>
            <a:xfrm>
              <a:off x="6753057" y="8221612"/>
              <a:ext cx="952594" cy="323674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r>
                <a:rPr kumimoji="1" lang="ja-JP" altLang="en-US" sz="2000" b="1">
                  <a:solidFill>
                    <a:srgbClr val="FF0000"/>
                  </a:solidFill>
                </a:rPr>
                <a:t>④</a:t>
              </a:r>
              <a:r>
                <a:rPr kumimoji="1" lang="en-US" altLang="ja-JP" sz="2000" b="1">
                  <a:solidFill>
                    <a:srgbClr val="FF0000"/>
                  </a:solidFill>
                </a:rPr>
                <a:t>-3</a:t>
              </a:r>
            </a:p>
          </xdr:txBody>
        </xdr:sp>
        <xdr:sp macro="" textlink="">
          <xdr:nvSpPr>
            <xdr:cNvPr id="60" name="右中かっこ 59"/>
            <xdr:cNvSpPr/>
          </xdr:nvSpPr>
          <xdr:spPr>
            <a:xfrm rot="16200000">
              <a:off x="3557189" y="10206127"/>
              <a:ext cx="266555" cy="1152639"/>
            </a:xfrm>
            <a:prstGeom prst="rightBrace">
              <a:avLst/>
            </a:prstGeom>
            <a:ln w="38100">
              <a:solidFill>
                <a:srgbClr val="FF0000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  <xdr:txBody>
            <a:bodyPr rtlCol="0" anchor="ctr"/>
            <a:lstStyle/>
            <a:p>
              <a:pPr algn="ctr"/>
              <a:endParaRPr kumimoji="1" lang="ja-JP" altLang="en-US" sz="1100"/>
            </a:p>
          </xdr:txBody>
        </xdr:sp>
        <xdr:cxnSp macro="">
          <xdr:nvCxnSpPr>
            <xdr:cNvPr id="61" name="直線矢印コネクタ 60"/>
            <xdr:cNvCxnSpPr/>
          </xdr:nvCxnSpPr>
          <xdr:spPr>
            <a:xfrm flipV="1">
              <a:off x="3828592" y="10439733"/>
              <a:ext cx="4620083" cy="199917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2</xdr:col>
      <xdr:colOff>76200</xdr:colOff>
      <xdr:row>67</xdr:row>
      <xdr:rowOff>133350</xdr:rowOff>
    </xdr:from>
    <xdr:to>
      <xdr:col>9</xdr:col>
      <xdr:colOff>190500</xdr:colOff>
      <xdr:row>82</xdr:row>
      <xdr:rowOff>123825</xdr:rowOff>
    </xdr:to>
    <xdr:grpSp>
      <xdr:nvGrpSpPr>
        <xdr:cNvPr id="3318" name="グループ化 78"/>
        <xdr:cNvGrpSpPr>
          <a:grpSpLocks/>
        </xdr:cNvGrpSpPr>
      </xdr:nvGrpSpPr>
      <xdr:grpSpPr bwMode="auto">
        <a:xfrm>
          <a:off x="678252" y="13468350"/>
          <a:ext cx="4930715" cy="2551442"/>
          <a:chOff x="676275" y="12287250"/>
          <a:chExt cx="4943475" cy="2561329"/>
        </a:xfrm>
      </xdr:grpSpPr>
      <xdr:pic>
        <xdr:nvPicPr>
          <xdr:cNvPr id="3336" name="Picture 4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 l="25879" t="47289" r="21191" b="16145"/>
          <a:stretch>
            <a:fillRect/>
          </a:stretch>
        </xdr:blipFill>
        <xdr:spPr bwMode="auto">
          <a:xfrm>
            <a:off x="676275" y="12287250"/>
            <a:ext cx="4943475" cy="2561329"/>
          </a:xfrm>
          <a:prstGeom prst="rect">
            <a:avLst/>
          </a:prstGeom>
          <a:noFill/>
          <a:ln w="1">
            <a:noFill/>
            <a:miter lim="800000"/>
            <a:headEnd/>
            <a:tailEnd/>
          </a:ln>
        </xdr:spPr>
      </xdr:pic>
      <xdr:grpSp>
        <xdr:nvGrpSpPr>
          <xdr:cNvPr id="3337" name="グループ化 62"/>
          <xdr:cNvGrpSpPr>
            <a:grpSpLocks/>
          </xdr:cNvGrpSpPr>
        </xdr:nvGrpSpPr>
        <xdr:grpSpPr bwMode="auto">
          <a:xfrm>
            <a:off x="3619500" y="12592050"/>
            <a:ext cx="1876425" cy="364364"/>
            <a:chOff x="3228649" y="12463163"/>
            <a:chExt cx="1876425" cy="364364"/>
          </a:xfrm>
        </xdr:grpSpPr>
        <xdr:sp macro="" textlink="">
          <xdr:nvSpPr>
            <xdr:cNvPr id="64" name="円/楕円 63"/>
            <xdr:cNvSpPr/>
          </xdr:nvSpPr>
          <xdr:spPr>
            <a:xfrm>
              <a:off x="4247824" y="12548751"/>
              <a:ext cx="857250" cy="276129"/>
            </a:xfrm>
            <a:prstGeom prst="ellipse">
              <a:avLst/>
            </a:prstGeom>
            <a:noFill/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ctr"/>
              <a:endParaRPr kumimoji="1" lang="ja-JP" altLang="en-US" sz="1100"/>
            </a:p>
          </xdr:txBody>
        </xdr:sp>
        <xdr:sp macro="" textlink="">
          <xdr:nvSpPr>
            <xdr:cNvPr id="65" name="テキスト ボックス 64"/>
            <xdr:cNvSpPr txBox="1"/>
          </xdr:nvSpPr>
          <xdr:spPr>
            <a:xfrm>
              <a:off x="3228649" y="12463056"/>
              <a:ext cx="990600" cy="33325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wrap="square" rtlCol="0" anchor="t"/>
            <a:lstStyle/>
            <a:p>
              <a:r>
                <a:rPr kumimoji="1" lang="ja-JP" altLang="en-US" sz="2000" b="1">
                  <a:solidFill>
                    <a:srgbClr val="FF0000"/>
                  </a:solidFill>
                </a:rPr>
                <a:t>④</a:t>
              </a:r>
              <a:r>
                <a:rPr kumimoji="1" lang="en-US" altLang="ja-JP" sz="2000" b="1">
                  <a:solidFill>
                    <a:srgbClr val="FF0000"/>
                  </a:solidFill>
                </a:rPr>
                <a:t>-4</a:t>
              </a:r>
            </a:p>
          </xdr:txBody>
        </xdr:sp>
      </xdr:grpSp>
    </xdr:grpSp>
    <xdr:clientData/>
  </xdr:twoCellAnchor>
  <xdr:twoCellAnchor>
    <xdr:from>
      <xdr:col>6</xdr:col>
      <xdr:colOff>457200</xdr:colOff>
      <xdr:row>117</xdr:row>
      <xdr:rowOff>28575</xdr:rowOff>
    </xdr:from>
    <xdr:to>
      <xdr:col>10</xdr:col>
      <xdr:colOff>180975</xdr:colOff>
      <xdr:row>120</xdr:row>
      <xdr:rowOff>142875</xdr:rowOff>
    </xdr:to>
    <xdr:grpSp>
      <xdr:nvGrpSpPr>
        <xdr:cNvPr id="3319" name="グループ化 66"/>
        <xdr:cNvGrpSpPr>
          <a:grpSpLocks/>
        </xdr:cNvGrpSpPr>
      </xdr:nvGrpSpPr>
      <xdr:grpSpPr bwMode="auto">
        <a:xfrm>
          <a:off x="3826893" y="22241594"/>
          <a:ext cx="2087054" cy="626493"/>
          <a:chOff x="4447849" y="12194195"/>
          <a:chExt cx="2093767" cy="633332"/>
        </a:xfrm>
      </xdr:grpSpPr>
      <xdr:sp macro="" textlink="">
        <xdr:nvSpPr>
          <xdr:cNvPr id="68" name="円/楕円 67"/>
          <xdr:cNvSpPr/>
        </xdr:nvSpPr>
        <xdr:spPr>
          <a:xfrm>
            <a:off x="4447849" y="12549245"/>
            <a:ext cx="856541" cy="278282"/>
          </a:xfrm>
          <a:prstGeom prst="ellipse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69" name="テキスト ボックス 68"/>
          <xdr:cNvSpPr txBox="1"/>
        </xdr:nvSpPr>
        <xdr:spPr>
          <a:xfrm>
            <a:off x="5542318" y="12194195"/>
            <a:ext cx="999298" cy="33585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2000" b="1">
                <a:solidFill>
                  <a:srgbClr val="FF0000"/>
                </a:solidFill>
              </a:rPr>
              <a:t>④</a:t>
            </a:r>
            <a:r>
              <a:rPr kumimoji="1" lang="en-US" altLang="ja-JP" sz="2000" b="1">
                <a:solidFill>
                  <a:srgbClr val="FF0000"/>
                </a:solidFill>
              </a:rPr>
              <a:t>-5</a:t>
            </a:r>
          </a:p>
        </xdr:txBody>
      </xdr:sp>
    </xdr:grpSp>
    <xdr:clientData/>
  </xdr:twoCellAnchor>
  <xdr:twoCellAnchor>
    <xdr:from>
      <xdr:col>1</xdr:col>
      <xdr:colOff>333375</xdr:colOff>
      <xdr:row>94</xdr:row>
      <xdr:rowOff>28575</xdr:rowOff>
    </xdr:from>
    <xdr:to>
      <xdr:col>15</xdr:col>
      <xdr:colOff>257175</xdr:colOff>
      <xdr:row>127</xdr:row>
      <xdr:rowOff>161925</xdr:rowOff>
    </xdr:to>
    <xdr:grpSp>
      <xdr:nvGrpSpPr>
        <xdr:cNvPr id="3320" name="グループ化 82"/>
        <xdr:cNvGrpSpPr>
          <a:grpSpLocks/>
        </xdr:cNvGrpSpPr>
      </xdr:nvGrpSpPr>
      <xdr:grpSpPr bwMode="auto">
        <a:xfrm>
          <a:off x="575993" y="18314778"/>
          <a:ext cx="8415427" cy="5767477"/>
          <a:chOff x="566738" y="17173576"/>
          <a:chExt cx="8439150" cy="5791200"/>
        </a:xfrm>
      </xdr:grpSpPr>
      <xdr:grpSp>
        <xdr:nvGrpSpPr>
          <xdr:cNvPr id="3329" name="グループ化 77"/>
          <xdr:cNvGrpSpPr>
            <a:grpSpLocks/>
          </xdr:cNvGrpSpPr>
        </xdr:nvGrpSpPr>
        <xdr:grpSpPr bwMode="auto">
          <a:xfrm>
            <a:off x="566738" y="17173576"/>
            <a:ext cx="8439150" cy="5791200"/>
            <a:chOff x="576263" y="15963901"/>
            <a:chExt cx="8296275" cy="5791200"/>
          </a:xfrm>
        </xdr:grpSpPr>
        <xdr:pic>
          <xdr:nvPicPr>
            <xdr:cNvPr id="3331" name="Picture 5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"/>
            <a:srcRect r="14932" b="20885"/>
            <a:stretch>
              <a:fillRect/>
            </a:stretch>
          </xdr:blipFill>
          <xdr:spPr bwMode="auto">
            <a:xfrm>
              <a:off x="576263" y="15963901"/>
              <a:ext cx="8296275" cy="5791200"/>
            </a:xfrm>
            <a:prstGeom prst="rect">
              <a:avLst/>
            </a:prstGeom>
            <a:noFill/>
            <a:ln w="1">
              <a:noFill/>
              <a:miter lim="800000"/>
              <a:headEnd/>
              <a:tailEnd/>
            </a:ln>
          </xdr:spPr>
        </xdr:pic>
        <xdr:cxnSp macro="">
          <xdr:nvCxnSpPr>
            <xdr:cNvPr id="71" name="直線矢印コネクタ 70"/>
            <xdr:cNvCxnSpPr/>
          </xdr:nvCxnSpPr>
          <xdr:spPr>
            <a:xfrm rot="10800000">
              <a:off x="3488387" y="18526126"/>
              <a:ext cx="627371" cy="542925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72" name="直線矢印コネクタ 71"/>
            <xdr:cNvCxnSpPr/>
          </xdr:nvCxnSpPr>
          <xdr:spPr>
            <a:xfrm flipV="1">
              <a:off x="5164496" y="18554701"/>
              <a:ext cx="908283" cy="638175"/>
            </a:xfrm>
            <a:prstGeom prst="straightConnector1">
              <a:avLst/>
            </a:prstGeom>
            <a:ln w="38100">
              <a:solidFill>
                <a:srgbClr val="FF0000"/>
              </a:solidFill>
              <a:tailEnd type="arrow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82" name="円/楕円 81"/>
          <xdr:cNvSpPr/>
        </xdr:nvSpPr>
        <xdr:spPr>
          <a:xfrm>
            <a:off x="3776663" y="22488526"/>
            <a:ext cx="857250" cy="276225"/>
          </a:xfrm>
          <a:prstGeom prst="ellipse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  <xdr:twoCellAnchor editAs="oneCell">
    <xdr:from>
      <xdr:col>14</xdr:col>
      <xdr:colOff>269875</xdr:colOff>
      <xdr:row>41</xdr:row>
      <xdr:rowOff>134938</xdr:rowOff>
    </xdr:from>
    <xdr:to>
      <xdr:col>19</xdr:col>
      <xdr:colOff>461345</xdr:colOff>
      <xdr:row>61</xdr:row>
      <xdr:rowOff>127001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18500" y="8643938"/>
          <a:ext cx="4080845" cy="3563938"/>
        </a:xfrm>
        <a:prstGeom prst="rect">
          <a:avLst/>
        </a:prstGeom>
      </xdr:spPr>
    </xdr:pic>
    <xdr:clientData/>
  </xdr:twoCellAnchor>
  <xdr:twoCellAnchor>
    <xdr:from>
      <xdr:col>1</xdr:col>
      <xdr:colOff>254000</xdr:colOff>
      <xdr:row>135</xdr:row>
      <xdr:rowOff>128479</xdr:rowOff>
    </xdr:from>
    <xdr:to>
      <xdr:col>18</xdr:col>
      <xdr:colOff>404363</xdr:colOff>
      <xdr:row>180</xdr:row>
      <xdr:rowOff>125802</xdr:rowOff>
    </xdr:to>
    <xdr:grpSp>
      <xdr:nvGrpSpPr>
        <xdr:cNvPr id="5" name="グループ化 4"/>
        <xdr:cNvGrpSpPr/>
      </xdr:nvGrpSpPr>
      <xdr:grpSpPr>
        <a:xfrm>
          <a:off x="496618" y="25486545"/>
          <a:ext cx="11176000" cy="7680224"/>
          <a:chOff x="1693827" y="25192518"/>
          <a:chExt cx="10677598" cy="7015818"/>
        </a:xfrm>
      </xdr:grpSpPr>
      <xdr:pic>
        <xdr:nvPicPr>
          <xdr:cNvPr id="2" name="図 1"/>
          <xdr:cNvPicPr>
            <a:picLocks noChangeAspect="1"/>
          </xdr:cNvPicPr>
        </xdr:nvPicPr>
        <xdr:blipFill rotWithShape="1">
          <a:blip xmlns:r="http://schemas.openxmlformats.org/officeDocument/2006/relationships" r:embed="rId6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 r="26903" b="9853"/>
          <a:stretch/>
        </xdr:blipFill>
        <xdr:spPr>
          <a:xfrm>
            <a:off x="1693827" y="25192518"/>
            <a:ext cx="10677598" cy="7015818"/>
          </a:xfrm>
          <a:prstGeom prst="rect">
            <a:avLst/>
          </a:prstGeom>
        </xdr:spPr>
      </xdr:pic>
      <xdr:sp macro="" textlink="">
        <xdr:nvSpPr>
          <xdr:cNvPr id="43" name="角丸四角形 42"/>
          <xdr:cNvSpPr/>
        </xdr:nvSpPr>
        <xdr:spPr bwMode="auto">
          <a:xfrm>
            <a:off x="3023632" y="26526016"/>
            <a:ext cx="1362296" cy="310118"/>
          </a:xfrm>
          <a:prstGeom prst="round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cxnSp macro="">
        <xdr:nvCxnSpPr>
          <xdr:cNvPr id="44" name="直線矢印コネクタ 43"/>
          <xdr:cNvCxnSpPr/>
        </xdr:nvCxnSpPr>
        <xdr:spPr bwMode="auto">
          <a:xfrm>
            <a:off x="4428018" y="26867883"/>
            <a:ext cx="1220529" cy="677088"/>
          </a:xfrm>
          <a:prstGeom prst="straightConnector1">
            <a:avLst/>
          </a:prstGeom>
          <a:ln w="38100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260590</xdr:colOff>
      <xdr:row>185</xdr:row>
      <xdr:rowOff>134787</xdr:rowOff>
    </xdr:from>
    <xdr:to>
      <xdr:col>8</xdr:col>
      <xdr:colOff>578648</xdr:colOff>
      <xdr:row>214</xdr:row>
      <xdr:rowOff>103025</xdr:rowOff>
    </xdr:to>
    <xdr:grpSp>
      <xdr:nvGrpSpPr>
        <xdr:cNvPr id="8" name="グループ化 7"/>
        <xdr:cNvGrpSpPr/>
      </xdr:nvGrpSpPr>
      <xdr:grpSpPr>
        <a:xfrm>
          <a:off x="503208" y="34029410"/>
          <a:ext cx="4810982" cy="4919440"/>
          <a:chOff x="188285" y="33525785"/>
          <a:chExt cx="5327355" cy="5382733"/>
        </a:xfrm>
      </xdr:grpSpPr>
      <xdr:pic>
        <xdr:nvPicPr>
          <xdr:cNvPr id="7" name="図 6"/>
          <xdr:cNvPicPr>
            <a:picLocks noChangeAspect="1"/>
          </xdr:cNvPicPr>
        </xdr:nvPicPr>
        <xdr:blipFill rotWithShape="1">
          <a:blip xmlns:r="http://schemas.openxmlformats.org/officeDocument/2006/relationships" r:embed="rId7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 r="70866" b="47668"/>
          <a:stretch/>
        </xdr:blipFill>
        <xdr:spPr>
          <a:xfrm>
            <a:off x="188285" y="33525785"/>
            <a:ext cx="5327355" cy="5382733"/>
          </a:xfrm>
          <a:prstGeom prst="rect">
            <a:avLst/>
          </a:prstGeom>
        </xdr:spPr>
      </xdr:pic>
      <xdr:cxnSp macro="">
        <xdr:nvCxnSpPr>
          <xdr:cNvPr id="49" name="直線矢印コネクタ 48"/>
          <xdr:cNvCxnSpPr/>
        </xdr:nvCxnSpPr>
        <xdr:spPr bwMode="auto">
          <a:xfrm rot="10800000" flipV="1">
            <a:off x="3577413" y="37326491"/>
            <a:ext cx="334191" cy="9226"/>
          </a:xfrm>
          <a:prstGeom prst="straightConnector1">
            <a:avLst/>
          </a:prstGeom>
          <a:ln w="38100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テキスト ボックス 49"/>
          <xdr:cNvSpPr txBox="1"/>
        </xdr:nvSpPr>
        <xdr:spPr bwMode="auto">
          <a:xfrm>
            <a:off x="4007086" y="37169652"/>
            <a:ext cx="1484719" cy="276776"/>
          </a:xfrm>
          <a:prstGeom prst="rect">
            <a:avLst/>
          </a:prstGeom>
          <a:solidFill>
            <a:schemeClr val="bg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r>
              <a:rPr kumimoji="1" lang="ja-JP" altLang="en-US" sz="1400"/>
              <a:t>データの終点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441893</xdr:colOff>
      <xdr:row>9</xdr:row>
      <xdr:rowOff>143861</xdr:rowOff>
    </xdr:from>
    <xdr:to>
      <xdr:col>21</xdr:col>
      <xdr:colOff>276225</xdr:colOff>
      <xdr:row>44</xdr:row>
      <xdr:rowOff>142875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8"/>
  <sheetViews>
    <sheetView topLeftCell="A7" zoomScaleNormal="100" workbookViewId="0">
      <selection activeCell="M25" sqref="M25"/>
    </sheetView>
  </sheetViews>
  <sheetFormatPr defaultRowHeight="13.5"/>
  <cols>
    <col min="1" max="1" width="3" customWidth="1"/>
  </cols>
  <sheetData>
    <row r="1" spans="1:21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</row>
    <row r="2" spans="1:21" s="37" customFormat="1"/>
    <row r="3" spans="1:21" s="37" customFormat="1"/>
    <row r="4" spans="1:21" s="37" customFormat="1" ht="21">
      <c r="B4" s="39" t="s">
        <v>104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21" s="37" customFormat="1" ht="21"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</row>
    <row r="6" spans="1:21" s="37" customFormat="1" ht="21"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</row>
    <row r="7" spans="1:21" s="37" customFormat="1" ht="21"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21" s="37" customFormat="1" ht="21"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</row>
    <row r="9" spans="1:21" s="37" customFormat="1" ht="21"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</row>
    <row r="10" spans="1:21" s="37" customFormat="1" ht="21"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  <row r="11" spans="1:21" s="37" customFormat="1" ht="21"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</row>
    <row r="12" spans="1:21" s="37" customFormat="1" ht="21"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</row>
    <row r="13" spans="1:21" s="37" customFormat="1" ht="21"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</row>
    <row r="14" spans="1:21" s="37" customFormat="1" ht="21"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</row>
    <row r="15" spans="1:21" s="37" customFormat="1"/>
    <row r="16" spans="1:21" s="37" customFormat="1"/>
    <row r="17" spans="1:21" s="37" customFormat="1"/>
    <row r="18" spans="1:21" s="37" customFormat="1"/>
    <row r="19" spans="1:21" s="37" customFormat="1"/>
    <row r="20" spans="1:21" s="37" customFormat="1"/>
    <row r="21" spans="1:21" ht="40.5" customHeight="1">
      <c r="A21" s="37"/>
      <c r="B21" s="9" t="s">
        <v>22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</row>
    <row r="22" spans="1:21" ht="40.5" customHeight="1">
      <c r="A22" s="37"/>
      <c r="B22" s="9" t="s">
        <v>23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</row>
    <row r="23" spans="1:21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  <row r="24" spans="1:21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</row>
    <row r="25" spans="1:21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</row>
    <row r="26" spans="1:21" ht="17.25">
      <c r="A26" s="37"/>
      <c r="B26" s="10" t="s">
        <v>17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</row>
    <row r="27" spans="1:21" ht="17.25">
      <c r="A27" s="37"/>
      <c r="B27" s="10"/>
      <c r="C27" s="10" t="s">
        <v>24</v>
      </c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</row>
    <row r="28" spans="1:21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</row>
    <row r="29" spans="1:21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</row>
    <row r="30" spans="1:21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</row>
    <row r="31" spans="1:2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</row>
    <row r="32" spans="1:21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</row>
    <row r="33" spans="1:21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</row>
    <row r="34" spans="1:21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</row>
    <row r="35" spans="1:21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</row>
    <row r="36" spans="1:21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</row>
    <row r="37" spans="1:2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</row>
    <row r="38" spans="1:21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</row>
    <row r="39" spans="1:21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</row>
    <row r="40" spans="1:21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</row>
    <row r="41" spans="1:21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</row>
    <row r="42" spans="1:21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</row>
    <row r="43" spans="1:21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</row>
    <row r="44" spans="1:21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</row>
    <row r="45" spans="1:21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</row>
    <row r="46" spans="1:21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</row>
    <row r="47" spans="1:21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</row>
    <row r="48" spans="1:21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</row>
    <row r="49" spans="1:21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</row>
    <row r="50" spans="1:21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</row>
    <row r="51" spans="1:21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</row>
    <row r="52" spans="1:21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</row>
    <row r="53" spans="1:21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</row>
    <row r="54" spans="1:21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</row>
    <row r="55" spans="1:21" ht="17.25">
      <c r="A55" s="37"/>
      <c r="B55" s="10" t="s">
        <v>18</v>
      </c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</row>
    <row r="56" spans="1:21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</row>
    <row r="57" spans="1:21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</row>
    <row r="58" spans="1:21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</row>
    <row r="59" spans="1:21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</row>
    <row r="60" spans="1:21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</row>
    <row r="61" spans="1:21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</row>
    <row r="62" spans="1:21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</row>
    <row r="63" spans="1:21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</row>
    <row r="64" spans="1:21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</row>
    <row r="65" spans="1:21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</row>
    <row r="66" spans="1:21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</row>
    <row r="67" spans="1:21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</row>
    <row r="68" spans="1:21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</row>
    <row r="69" spans="1:21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</row>
    <row r="70" spans="1:21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</row>
    <row r="71" spans="1:21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</row>
    <row r="72" spans="1:21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</row>
    <row r="73" spans="1:21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</row>
    <row r="74" spans="1:21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</row>
    <row r="75" spans="1:21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</row>
    <row r="76" spans="1:21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</row>
    <row r="77" spans="1:21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</row>
    <row r="78" spans="1:21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</row>
    <row r="79" spans="1:21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</row>
    <row r="80" spans="1:21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</row>
    <row r="81" spans="1:21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</row>
    <row r="82" spans="1:21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</row>
    <row r="83" spans="1:21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</row>
    <row r="84" spans="1:21" ht="17.25">
      <c r="A84" s="37"/>
      <c r="B84" s="10" t="s">
        <v>19</v>
      </c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</row>
    <row r="85" spans="1:21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</row>
    <row r="86" spans="1:21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</row>
    <row r="87" spans="1:21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</row>
    <row r="88" spans="1:21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</row>
    <row r="89" spans="1:21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</row>
    <row r="90" spans="1:21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</row>
    <row r="91" spans="1:21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</row>
    <row r="92" spans="1:21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</row>
    <row r="93" spans="1:21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</row>
    <row r="94" spans="1:21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</row>
    <row r="95" spans="1:21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</row>
    <row r="96" spans="1:21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</row>
    <row r="97" spans="1:21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</row>
    <row r="98" spans="1:21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</row>
    <row r="99" spans="1:21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</row>
    <row r="100" spans="1:21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</row>
    <row r="101" spans="1:21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</row>
    <row r="102" spans="1:21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</row>
    <row r="103" spans="1:2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</row>
    <row r="104" spans="1:21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</row>
    <row r="105" spans="1:21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</row>
    <row r="106" spans="1:21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</row>
    <row r="107" spans="1:21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</row>
    <row r="108" spans="1:21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</row>
    <row r="109" spans="1:21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</row>
    <row r="110" spans="1:21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</row>
    <row r="111" spans="1:21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</row>
    <row r="112" spans="1:21" ht="17.25">
      <c r="A112" s="37"/>
      <c r="B112" s="10" t="s">
        <v>20</v>
      </c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</row>
    <row r="113" spans="1:21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</row>
    <row r="114" spans="1:21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</row>
    <row r="115" spans="1:21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</row>
    <row r="116" spans="1:21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</row>
    <row r="117" spans="1:21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</row>
    <row r="118" spans="1:21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</row>
    <row r="119" spans="1:21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</row>
    <row r="120" spans="1:21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</row>
    <row r="121" spans="1:21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</row>
    <row r="122" spans="1:21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</row>
    <row r="123" spans="1:21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</row>
    <row r="124" spans="1:21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</row>
    <row r="125" spans="1:21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</row>
    <row r="126" spans="1:21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</row>
    <row r="127" spans="1:21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</row>
    <row r="128" spans="1:21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</row>
    <row r="129" spans="1:21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</row>
    <row r="130" spans="1:21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</row>
    <row r="131" spans="1:21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</row>
    <row r="132" spans="1:21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</row>
    <row r="133" spans="1:21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</row>
    <row r="134" spans="1:21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</row>
    <row r="135" spans="1:21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</row>
    <row r="136" spans="1:21" ht="17.25">
      <c r="A136" s="37"/>
      <c r="B136" s="10" t="s">
        <v>21</v>
      </c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</row>
    <row r="137" spans="1:21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</row>
    <row r="138" spans="1:21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</row>
    <row r="139" spans="1:21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</row>
    <row r="140" spans="1:21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</row>
    <row r="141" spans="1:21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</row>
    <row r="142" spans="1:21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</row>
    <row r="143" spans="1:21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</row>
    <row r="144" spans="1:21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</row>
    <row r="145" spans="1:21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</row>
    <row r="146" spans="1:21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</row>
    <row r="147" spans="1:21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</row>
    <row r="148" spans="1:21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</row>
    <row r="149" spans="1:21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</row>
    <row r="150" spans="1:21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</row>
    <row r="151" spans="1:21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</row>
    <row r="152" spans="1:21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</row>
    <row r="153" spans="1:21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</row>
    <row r="154" spans="1:21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</row>
    <row r="155" spans="1:21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</row>
    <row r="156" spans="1:21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</row>
    <row r="157" spans="1:21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</row>
    <row r="158" spans="1:21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</row>
    <row r="159" spans="1:21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</row>
    <row r="160" spans="1:21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</row>
    <row r="161" spans="1:21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</row>
    <row r="162" spans="1:21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</row>
    <row r="163" spans="1:21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</row>
    <row r="164" spans="1:21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</row>
    <row r="165" spans="1:21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</row>
    <row r="166" spans="1:21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</row>
    <row r="167" spans="1:21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</row>
    <row r="168" spans="1:21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</row>
    <row r="169" spans="1:21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</row>
    <row r="170" spans="1:21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</row>
    <row r="171" spans="1:21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</row>
    <row r="172" spans="1:21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</row>
    <row r="173" spans="1:21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</row>
    <row r="174" spans="1:21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</row>
    <row r="175" spans="1:21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</row>
    <row r="176" spans="1:21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</row>
    <row r="177" spans="1:21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</row>
    <row r="178" spans="1:21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</row>
    <row r="179" spans="1:21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</row>
    <row r="180" spans="1:21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</row>
    <row r="181" spans="1:21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</row>
    <row r="182" spans="1:21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</row>
    <row r="183" spans="1:21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</row>
    <row r="184" spans="1:21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</row>
    <row r="185" spans="1:21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</row>
    <row r="186" spans="1:21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</row>
    <row r="187" spans="1:21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</row>
    <row r="188" spans="1:21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</row>
  </sheetData>
  <sheetProtection password="C4E9" sheet="1" objects="1" scenarios="1" selectLockedCells="1" selectUnlockedCells="1"/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34"/>
  <sheetViews>
    <sheetView topLeftCell="A181" zoomScale="106" zoomScaleNormal="106" workbookViewId="0">
      <selection activeCell="T169" sqref="T169"/>
    </sheetView>
  </sheetViews>
  <sheetFormatPr defaultRowHeight="13.5"/>
  <cols>
    <col min="1" max="1" width="3.125" customWidth="1"/>
    <col min="2" max="2" width="4.75" customWidth="1"/>
    <col min="3" max="3" width="10.875" customWidth="1"/>
    <col min="4" max="4" width="7.5" customWidth="1"/>
    <col min="10" max="10" width="4.125" customWidth="1"/>
    <col min="11" max="11" width="10.75" customWidth="1"/>
    <col min="12" max="12" width="6.125" customWidth="1"/>
    <col min="13" max="13" width="6.5" customWidth="1"/>
    <col min="14" max="14" width="7.125" customWidth="1"/>
    <col min="17" max="18" width="12.125" customWidth="1"/>
  </cols>
  <sheetData>
    <row r="1" spans="1:2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ht="28.5">
      <c r="A2" s="37"/>
      <c r="B2" s="40" t="s">
        <v>105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3" s="37" customFormat="1" ht="18.75">
      <c r="B3" s="11"/>
    </row>
    <row r="4" spans="1:23" s="37" customFormat="1" ht="30.75" customHeight="1">
      <c r="B4" s="41" t="s">
        <v>107</v>
      </c>
    </row>
    <row r="5" spans="1:23" s="37" customFormat="1" ht="12" customHeight="1">
      <c r="B5" s="41"/>
    </row>
    <row r="6" spans="1:23" ht="18" customHeight="1">
      <c r="A6" s="37"/>
      <c r="B6" s="37"/>
      <c r="C6" s="41" t="s">
        <v>108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 s="37" customFormat="1" ht="18" customHeight="1"/>
    <row r="8" spans="1:23" ht="18" customHeight="1">
      <c r="A8" s="37"/>
      <c r="B8" s="37" t="s">
        <v>27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 ht="18" customHeight="1">
      <c r="A9" s="37"/>
      <c r="B9" s="37" t="s">
        <v>25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</row>
    <row r="10" spans="1:23" ht="18" customHeight="1">
      <c r="A10" s="37"/>
      <c r="B10" s="37" t="s">
        <v>26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</row>
    <row r="11" spans="1:23" ht="18" customHeight="1">
      <c r="A11" s="37"/>
      <c r="B11" s="37" t="s">
        <v>109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</row>
    <row r="12" spans="1:23" s="37" customFormat="1" ht="24.75" customHeight="1">
      <c r="C12" s="48" t="s">
        <v>110</v>
      </c>
    </row>
    <row r="13" spans="1:23" ht="31.5" customHeight="1">
      <c r="A13" s="37"/>
      <c r="B13" s="37"/>
      <c r="C13" s="37" t="s">
        <v>29</v>
      </c>
      <c r="D13" s="37"/>
      <c r="E13" s="37"/>
      <c r="F13" s="37"/>
      <c r="G13" s="37"/>
      <c r="H13" s="37"/>
      <c r="I13" s="37"/>
      <c r="J13" s="37"/>
      <c r="K13" s="37"/>
      <c r="L13" s="14"/>
      <c r="M13" s="14"/>
      <c r="N13" s="14"/>
      <c r="O13" s="2"/>
      <c r="P13" s="2"/>
      <c r="Q13" s="2"/>
      <c r="R13" s="2"/>
      <c r="S13" s="37"/>
      <c r="T13" s="37"/>
      <c r="U13" s="37"/>
      <c r="V13" s="37"/>
      <c r="W13" s="37"/>
    </row>
    <row r="14" spans="1:23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</row>
    <row r="15" spans="1:23" ht="25.5" customHeight="1">
      <c r="A15" s="37"/>
      <c r="B15" s="37"/>
      <c r="C15" s="37"/>
      <c r="D15" s="37"/>
      <c r="E15" s="37"/>
      <c r="F15" s="1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</row>
    <row r="16" spans="1:23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</row>
    <row r="17" spans="1:23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</row>
    <row r="18" spans="1:23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</row>
    <row r="19" spans="1:23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</row>
    <row r="20" spans="1:23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</row>
    <row r="21" spans="1:23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</row>
    <row r="22" spans="1:23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1"/>
      <c r="L22" s="1"/>
      <c r="M22" s="1"/>
      <c r="N22" s="1"/>
      <c r="O22" s="1"/>
      <c r="P22" s="1"/>
      <c r="Q22" s="1"/>
      <c r="R22" s="1"/>
      <c r="S22" s="37"/>
      <c r="T22" s="37"/>
      <c r="U22" s="37"/>
      <c r="V22" s="37"/>
      <c r="W22" s="37"/>
    </row>
    <row r="23" spans="1:23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1"/>
      <c r="L23" s="1"/>
      <c r="M23" s="1"/>
      <c r="N23" s="1"/>
      <c r="O23" s="1"/>
      <c r="P23" s="1"/>
      <c r="Q23" s="1"/>
      <c r="R23" s="1"/>
      <c r="S23" s="37"/>
      <c r="T23" s="37"/>
      <c r="U23" s="37"/>
      <c r="V23" s="37"/>
      <c r="W23" s="37"/>
    </row>
    <row r="24" spans="1:23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1"/>
      <c r="L24" s="1"/>
      <c r="M24" s="1"/>
      <c r="N24" s="1"/>
      <c r="O24" s="1"/>
      <c r="P24" s="1"/>
      <c r="Q24" s="1"/>
      <c r="R24" s="1"/>
      <c r="S24" s="37"/>
      <c r="T24" s="37"/>
      <c r="U24" s="37"/>
      <c r="V24" s="37"/>
      <c r="W24" s="37"/>
    </row>
    <row r="25" spans="1:23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</row>
    <row r="26" spans="1:23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</row>
    <row r="27" spans="1:23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</row>
    <row r="28" spans="1:23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</row>
    <row r="29" spans="1:23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</row>
    <row r="30" spans="1:23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</row>
    <row r="31" spans="1:23" ht="17.25" customHeight="1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</row>
    <row r="32" spans="1:23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</row>
    <row r="33" spans="1:23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</row>
    <row r="34" spans="1:23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</row>
    <row r="35" spans="1:23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</row>
    <row r="36" spans="1:23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</row>
    <row r="37" spans="1:23" ht="20.25" customHeight="1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</row>
    <row r="38" spans="1:23" ht="20.25" customHeight="1">
      <c r="A38" s="37"/>
      <c r="B38" s="37" t="s">
        <v>47</v>
      </c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</row>
    <row r="39" spans="1:23" ht="20.25" customHeight="1">
      <c r="A39" s="37"/>
      <c r="B39" s="12" t="s">
        <v>106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</row>
    <row r="40" spans="1:23" ht="20.25" customHeight="1">
      <c r="A40" s="37"/>
      <c r="B40" s="15" t="s">
        <v>31</v>
      </c>
      <c r="C40" s="37" t="s">
        <v>111</v>
      </c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</row>
    <row r="41" spans="1:23" ht="20.25" customHeight="1">
      <c r="A41" s="37"/>
      <c r="B41" s="15" t="s">
        <v>32</v>
      </c>
      <c r="C41" s="37" t="s">
        <v>112</v>
      </c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</row>
    <row r="42" spans="1:23" ht="20.25" customHeight="1">
      <c r="A42" s="37"/>
      <c r="B42" s="15" t="s">
        <v>33</v>
      </c>
      <c r="C42" s="37" t="s">
        <v>36</v>
      </c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</row>
    <row r="43" spans="1:23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</row>
    <row r="44" spans="1:23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</row>
    <row r="45" spans="1:23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</row>
    <row r="46" spans="1:23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</row>
    <row r="47" spans="1:23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</row>
    <row r="48" spans="1:23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</row>
    <row r="49" spans="1:23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</row>
    <row r="50" spans="1:23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</row>
    <row r="51" spans="1:23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</row>
    <row r="52" spans="1:23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</row>
    <row r="53" spans="1:23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</row>
    <row r="54" spans="1:23">
      <c r="A54" s="37"/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</row>
    <row r="55" spans="1:23">
      <c r="A55" s="3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</row>
    <row r="56" spans="1:23">
      <c r="A56" s="37"/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</row>
    <row r="57" spans="1:23">
      <c r="A57" s="37"/>
      <c r="B57" s="37"/>
      <c r="C57" s="37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</row>
    <row r="58" spans="1:23">
      <c r="A58" s="3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</row>
    <row r="59" spans="1:23">
      <c r="A59" s="37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</row>
    <row r="60" spans="1:23">
      <c r="A60" s="37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</row>
    <row r="61" spans="1:23">
      <c r="A61" s="37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</row>
    <row r="62" spans="1:23">
      <c r="A62" s="37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</row>
    <row r="63" spans="1:23">
      <c r="A63" s="37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</row>
    <row r="64" spans="1:23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</row>
    <row r="65" spans="1:23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</row>
    <row r="66" spans="1:23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</row>
    <row r="67" spans="1:23">
      <c r="A67" s="37"/>
      <c r="B67" s="16" t="s">
        <v>35</v>
      </c>
      <c r="C67" s="37" t="s">
        <v>34</v>
      </c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</row>
    <row r="68" spans="1:23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</row>
    <row r="69" spans="1:23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</row>
    <row r="70" spans="1:23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</row>
    <row r="71" spans="1:23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</row>
    <row r="72" spans="1:23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</row>
    <row r="73" spans="1:23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</row>
    <row r="74" spans="1:23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</row>
    <row r="75" spans="1:23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</row>
    <row r="76" spans="1:23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</row>
    <row r="77" spans="1:23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</row>
    <row r="78" spans="1:23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</row>
    <row r="79" spans="1:23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</row>
    <row r="80" spans="1:23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</row>
    <row r="81" spans="1:23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</row>
    <row r="82" spans="1:23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</row>
    <row r="83" spans="1:23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</row>
    <row r="84" spans="1:23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</row>
    <row r="85" spans="1:23" ht="18" customHeight="1">
      <c r="A85" s="37"/>
      <c r="B85" s="15" t="s">
        <v>37</v>
      </c>
      <c r="C85" s="37" t="s">
        <v>38</v>
      </c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</row>
    <row r="86" spans="1:23" ht="18" customHeight="1">
      <c r="A86" s="37"/>
      <c r="B86" s="37"/>
      <c r="C86" s="37" t="s">
        <v>72</v>
      </c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</row>
    <row r="87" spans="1:23" ht="18" customHeight="1">
      <c r="A87" s="37"/>
      <c r="B87" s="37"/>
      <c r="C87" s="37" t="s">
        <v>48</v>
      </c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</row>
    <row r="88" spans="1:23" ht="16.5" customHeight="1">
      <c r="A88" s="37"/>
      <c r="B88" s="37"/>
      <c r="C88" s="12" t="s">
        <v>73</v>
      </c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</row>
    <row r="89" spans="1:23" ht="16.5" customHeight="1">
      <c r="A89" s="37"/>
      <c r="B89" s="37"/>
      <c r="C89" s="12" t="s">
        <v>74</v>
      </c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</row>
    <row r="90" spans="1:23" ht="16.5" customHeight="1">
      <c r="A90" s="37"/>
      <c r="B90" s="37"/>
      <c r="C90" s="37"/>
      <c r="D90" s="36" t="s">
        <v>82</v>
      </c>
      <c r="E90" s="36" t="s">
        <v>85</v>
      </c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</row>
    <row r="91" spans="1:23" ht="16.5" customHeight="1">
      <c r="A91" s="37"/>
      <c r="B91" s="37"/>
      <c r="C91" s="37"/>
      <c r="D91" s="36" t="s">
        <v>83</v>
      </c>
      <c r="E91" s="36" t="s">
        <v>75</v>
      </c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</row>
    <row r="92" spans="1:23" ht="16.5" customHeight="1">
      <c r="A92" s="37"/>
      <c r="B92" s="37"/>
      <c r="C92" s="37"/>
      <c r="D92" s="36" t="s">
        <v>84</v>
      </c>
      <c r="E92" s="36" t="s">
        <v>76</v>
      </c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</row>
    <row r="93" spans="1:23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</row>
    <row r="94" spans="1:23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</row>
    <row r="95" spans="1:23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</row>
    <row r="96" spans="1:23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</row>
    <row r="97" spans="1:23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</row>
    <row r="98" spans="1:23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</row>
    <row r="99" spans="1:23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</row>
    <row r="100" spans="1:23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</row>
    <row r="101" spans="1:23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</row>
    <row r="102" spans="1:23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</row>
    <row r="103" spans="1:23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</row>
    <row r="104" spans="1:23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</row>
    <row r="105" spans="1:23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</row>
    <row r="106" spans="1:23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</row>
    <row r="107" spans="1:23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</row>
    <row r="108" spans="1:23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</row>
    <row r="109" spans="1:23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</row>
    <row r="110" spans="1:23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</row>
    <row r="111" spans="1:23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</row>
    <row r="112" spans="1:23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</row>
    <row r="113" spans="1:23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</row>
    <row r="114" spans="1:23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</row>
    <row r="115" spans="1:23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</row>
    <row r="116" spans="1:23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</row>
    <row r="117" spans="1:23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</row>
    <row r="118" spans="1:23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</row>
    <row r="119" spans="1:23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</row>
    <row r="120" spans="1:23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</row>
    <row r="121" spans="1:23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</row>
    <row r="122" spans="1:23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</row>
    <row r="123" spans="1:23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</row>
    <row r="124" spans="1:23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</row>
    <row r="125" spans="1:23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</row>
    <row r="126" spans="1:23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</row>
    <row r="127" spans="1:23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</row>
    <row r="128" spans="1:23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</row>
    <row r="129" spans="1:23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</row>
    <row r="130" spans="1:23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</row>
    <row r="131" spans="1:23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</row>
    <row r="132" spans="1:23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</row>
    <row r="133" spans="1:23" ht="18.75">
      <c r="A133" s="37"/>
      <c r="B133" s="41" t="s">
        <v>77</v>
      </c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</row>
    <row r="134" spans="1:23">
      <c r="A134" s="37"/>
      <c r="B134" s="37"/>
      <c r="C134" s="37" t="s">
        <v>78</v>
      </c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</row>
    <row r="135" spans="1:23">
      <c r="A135" s="37"/>
      <c r="B135" s="37"/>
      <c r="C135" s="34" t="s">
        <v>80</v>
      </c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</row>
    <row r="136" spans="1:23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</row>
    <row r="137" spans="1:23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</row>
    <row r="138" spans="1:23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</row>
    <row r="139" spans="1:23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</row>
    <row r="140" spans="1:23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</row>
    <row r="141" spans="1:23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</row>
    <row r="142" spans="1:23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</row>
    <row r="143" spans="1:23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</row>
    <row r="144" spans="1:23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</row>
    <row r="145" spans="1:23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</row>
    <row r="146" spans="1:23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</row>
    <row r="147" spans="1:23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</row>
    <row r="148" spans="1:23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</row>
    <row r="149" spans="1:23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</row>
    <row r="150" spans="1:23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</row>
    <row r="151" spans="1:23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</row>
    <row r="152" spans="1:23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</row>
    <row r="153" spans="1:23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</row>
    <row r="154" spans="1:23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</row>
    <row r="155" spans="1:23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</row>
    <row r="156" spans="1:23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</row>
    <row r="157" spans="1:23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</row>
    <row r="158" spans="1:23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</row>
    <row r="159" spans="1:23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</row>
    <row r="160" spans="1:23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</row>
    <row r="161" spans="1:23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</row>
    <row r="162" spans="1:23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</row>
    <row r="163" spans="1:23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</row>
    <row r="164" spans="1:23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</row>
    <row r="165" spans="1:23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</row>
    <row r="166" spans="1:23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</row>
    <row r="167" spans="1:23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</row>
    <row r="168" spans="1:23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</row>
    <row r="169" spans="1:23" s="37" customFormat="1"/>
    <row r="170" spans="1:23" s="37" customFormat="1"/>
    <row r="171" spans="1:23" s="37" customFormat="1"/>
    <row r="172" spans="1:23" s="37" customFormat="1"/>
    <row r="173" spans="1:23" s="37" customFormat="1"/>
    <row r="174" spans="1:23" s="37" customFormat="1"/>
    <row r="175" spans="1:23" s="37" customFormat="1"/>
    <row r="176" spans="1:23" s="37" customFormat="1"/>
    <row r="177" spans="3:3" s="37" customFormat="1"/>
    <row r="178" spans="3:3" s="37" customFormat="1"/>
    <row r="179" spans="3:3" s="37" customFormat="1"/>
    <row r="180" spans="3:3" s="37" customFormat="1"/>
    <row r="181" spans="3:3" s="37" customFormat="1"/>
    <row r="182" spans="3:3" s="37" customFormat="1"/>
    <row r="183" spans="3:3" s="37" customFormat="1"/>
    <row r="184" spans="3:3" s="37" customFormat="1">
      <c r="C184" s="37" t="s">
        <v>79</v>
      </c>
    </row>
    <row r="185" spans="3:3" s="37" customFormat="1">
      <c r="C185" s="34" t="s">
        <v>81</v>
      </c>
    </row>
    <row r="186" spans="3:3" s="37" customFormat="1"/>
    <row r="187" spans="3:3" s="37" customFormat="1"/>
    <row r="188" spans="3:3" s="37" customFormat="1"/>
    <row r="189" spans="3:3" s="37" customFormat="1"/>
    <row r="190" spans="3:3" s="37" customFormat="1"/>
    <row r="191" spans="3:3" s="37" customFormat="1"/>
    <row r="192" spans="3:3" s="37" customFormat="1"/>
    <row r="193" spans="1:23" s="37" customFormat="1"/>
    <row r="194" spans="1:23" s="37" customFormat="1"/>
    <row r="195" spans="1:23" s="37" customFormat="1"/>
    <row r="196" spans="1:23" s="37" customFormat="1"/>
    <row r="197" spans="1:23" s="37" customFormat="1"/>
    <row r="198" spans="1:23" s="37" customFormat="1"/>
    <row r="199" spans="1:23" s="37" customFormat="1"/>
    <row r="200" spans="1:23" s="37" customFormat="1"/>
    <row r="201" spans="1:23" s="37" customFormat="1"/>
    <row r="202" spans="1:23" s="37" customFormat="1"/>
    <row r="203" spans="1:23" s="37" customFormat="1"/>
    <row r="204" spans="1:23" s="37" customFormat="1"/>
    <row r="205" spans="1:23">
      <c r="A205" s="37"/>
      <c r="B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</row>
    <row r="206" spans="1:23">
      <c r="A206" s="37"/>
      <c r="B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</row>
    <row r="207" spans="1:23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</row>
    <row r="208" spans="1:23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</row>
    <row r="209" spans="1:23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</row>
    <row r="210" spans="1:23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</row>
    <row r="211" spans="1:23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</row>
    <row r="212" spans="1:23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</row>
    <row r="213" spans="1:23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</row>
    <row r="214" spans="1:23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</row>
    <row r="215" spans="1:23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</row>
    <row r="216" spans="1:23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</row>
    <row r="217" spans="1:23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</row>
    <row r="218" spans="1:23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</row>
    <row r="219" spans="1:23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</row>
    <row r="220" spans="1:23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</row>
    <row r="221" spans="1:23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</row>
    <row r="222" spans="1:23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</row>
    <row r="223" spans="1:23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</row>
    <row r="224" spans="1:23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</row>
    <row r="225" spans="1:23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</row>
    <row r="226" spans="1:23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</row>
    <row r="227" spans="1:23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</row>
    <row r="228" spans="1:23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</row>
    <row r="229" spans="1:23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</row>
    <row r="230" spans="1:23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</row>
    <row r="231" spans="1:23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</row>
    <row r="232" spans="1:23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</row>
    <row r="233" spans="1:23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</row>
    <row r="234" spans="1:23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</row>
  </sheetData>
  <sheetProtection password="C4E9" sheet="1" objects="1" scenarios="1" selectLockedCells="1" selectUnlockedCells="1"/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Q509"/>
  <sheetViews>
    <sheetView tabSelected="1" zoomScale="120" zoomScaleNormal="12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I21" sqref="I21"/>
    </sheetView>
  </sheetViews>
  <sheetFormatPr defaultRowHeight="13.5"/>
  <cols>
    <col min="1" max="1" width="4.875" customWidth="1"/>
    <col min="2" max="2" width="10.125" customWidth="1"/>
    <col min="3" max="3" width="5.625" customWidth="1"/>
    <col min="4" max="4" width="6.125" customWidth="1"/>
    <col min="6" max="6" width="9.875" customWidth="1"/>
    <col min="7" max="7" width="11.875" customWidth="1"/>
    <col min="8" max="8" width="11.375" customWidth="1"/>
    <col min="9" max="9" width="11.625" customWidth="1"/>
    <col min="10" max="10" width="10.5" customWidth="1"/>
    <col min="11" max="11" width="6.375" customWidth="1"/>
    <col min="12" max="12" width="9.375" customWidth="1"/>
    <col min="13" max="13" width="7.25" customWidth="1"/>
  </cols>
  <sheetData>
    <row r="1" spans="1:17" ht="21" customHeight="1">
      <c r="B1" s="26" t="s">
        <v>28</v>
      </c>
      <c r="D1" s="59" t="s">
        <v>30</v>
      </c>
      <c r="E1" s="59"/>
      <c r="I1" s="59" t="s">
        <v>14</v>
      </c>
      <c r="J1" s="59"/>
      <c r="L1" s="28" t="s">
        <v>68</v>
      </c>
      <c r="M1" s="26"/>
    </row>
    <row r="2" spans="1:17" ht="21.75" customHeight="1">
      <c r="B2" s="30" t="s">
        <v>91</v>
      </c>
      <c r="D2" s="7" t="s">
        <v>0</v>
      </c>
      <c r="E2" s="30">
        <v>3.0066718147316765E-3</v>
      </c>
      <c r="F2" s="34" t="s">
        <v>69</v>
      </c>
      <c r="I2" s="7" t="s">
        <v>12</v>
      </c>
      <c r="J2" s="8">
        <f>E3/E2</f>
        <v>302.51923518047522</v>
      </c>
      <c r="L2" s="7" t="s">
        <v>63</v>
      </c>
      <c r="M2" s="13">
        <f>VLOOKUP($B$2,付表!$A$3:$C$5,2)</f>
        <v>5062</v>
      </c>
    </row>
    <row r="3" spans="1:17" ht="21.75" customHeight="1">
      <c r="D3" s="7" t="s">
        <v>1</v>
      </c>
      <c r="E3" s="30">
        <v>0.90957605783131834</v>
      </c>
      <c r="F3" s="34" t="s">
        <v>70</v>
      </c>
      <c r="I3" s="7" t="s">
        <v>13</v>
      </c>
      <c r="J3" s="8">
        <f>1/(2*E2)</f>
        <v>166.29683278040818</v>
      </c>
      <c r="L3" s="7" t="s">
        <v>64</v>
      </c>
      <c r="M3" s="13">
        <f>VLOOKUP($B$2,付表!$A$3:$C$5,3)</f>
        <v>0.58069999999999999</v>
      </c>
    </row>
    <row r="4" spans="1:17" ht="21.75" customHeight="1">
      <c r="B4" s="33" t="s">
        <v>3</v>
      </c>
      <c r="F4" s="1"/>
      <c r="I4" s="29" t="s">
        <v>39</v>
      </c>
      <c r="J4" s="17">
        <f>($E$2^(-1))*($E$3^($M$3/(1+$M$3))*((2*$M$2)^(-1/(1+$M$3))))</f>
        <v>0.93946873363808792</v>
      </c>
    </row>
    <row r="5" spans="1:17" ht="21.75" customHeight="1">
      <c r="B5" s="31">
        <v>0.2</v>
      </c>
      <c r="C5" t="s">
        <v>4</v>
      </c>
      <c r="F5" s="1"/>
      <c r="I5" s="26" t="s">
        <v>11</v>
      </c>
    </row>
    <row r="6" spans="1:17" ht="18.75" customHeight="1">
      <c r="I6" s="47">
        <f>SUM($I$8:$I$507)</f>
        <v>2478.2619154777544</v>
      </c>
    </row>
    <row r="7" spans="1:17" ht="27">
      <c r="A7" t="s">
        <v>5</v>
      </c>
      <c r="B7" s="30" t="s">
        <v>6</v>
      </c>
      <c r="C7" s="32" t="s">
        <v>9</v>
      </c>
      <c r="D7" s="32" t="s">
        <v>8</v>
      </c>
      <c r="E7" s="32" t="s">
        <v>7</v>
      </c>
      <c r="F7" s="2" t="s">
        <v>15</v>
      </c>
      <c r="G7" s="2" t="s">
        <v>16</v>
      </c>
      <c r="H7" s="6" t="s">
        <v>10</v>
      </c>
      <c r="I7" s="1" t="s">
        <v>2</v>
      </c>
    </row>
    <row r="8" spans="1:17">
      <c r="A8">
        <v>1</v>
      </c>
      <c r="B8" s="37" t="s">
        <v>92</v>
      </c>
      <c r="C8" s="37">
        <v>39.4</v>
      </c>
      <c r="D8" s="37">
        <v>19.5</v>
      </c>
      <c r="E8" s="37">
        <v>1.19638667366608</v>
      </c>
      <c r="F8" s="5">
        <f>IF(C8&lt;0.01," ",1*(1/$B$5))</f>
        <v>5</v>
      </c>
      <c r="G8" s="4">
        <f>IF(C8&lt;0.01," ",E8*(1/$B$5))</f>
        <v>5.9819333683303997</v>
      </c>
      <c r="H8" s="4">
        <f t="shared" ref="H8:H71" si="0">IF(C8&lt;0.01," ",F8/($E$3+$E$2*F8))</f>
        <v>5.4076888127928902</v>
      </c>
      <c r="I8" s="4">
        <f>IF(C8&lt;0.01," ",(G8-H8)^2)</f>
        <v>0.32975680956447184</v>
      </c>
      <c r="O8" s="37"/>
      <c r="P8" s="37"/>
      <c r="Q8" s="37"/>
    </row>
    <row r="9" spans="1:17">
      <c r="A9">
        <v>2</v>
      </c>
      <c r="B9" s="37" t="s">
        <v>93</v>
      </c>
      <c r="C9" s="37">
        <v>37.5</v>
      </c>
      <c r="D9" s="37">
        <v>19.600000000000001</v>
      </c>
      <c r="E9" s="37">
        <v>1.0668855453436594</v>
      </c>
      <c r="F9" s="5">
        <f t="shared" ref="F9:F72" si="1">IF(C9&lt;0.01," ",F8+(1/$B$5))</f>
        <v>10</v>
      </c>
      <c r="G9" s="4">
        <f t="shared" ref="G9:G72" si="2">IF(C9&lt;0.01," ",G8+(E9*(1/$B$5)))</f>
        <v>11.316361095048697</v>
      </c>
      <c r="H9" s="4">
        <f t="shared" si="0"/>
        <v>10.642342234350741</v>
      </c>
      <c r="I9" s="4">
        <f t="shared" ref="I9:I72" si="3">IF(C9&lt;0.01," ",(G9-H9)^2)</f>
        <v>0.45430142457657036</v>
      </c>
      <c r="O9" s="37"/>
      <c r="P9" s="37"/>
      <c r="Q9" s="37"/>
    </row>
    <row r="10" spans="1:17">
      <c r="A10">
        <v>3</v>
      </c>
      <c r="B10" s="37" t="s">
        <v>93</v>
      </c>
      <c r="C10" s="37">
        <v>35.5</v>
      </c>
      <c r="D10" s="37">
        <v>26.2</v>
      </c>
      <c r="E10" s="37">
        <v>0.93875786969803465</v>
      </c>
      <c r="F10" s="5">
        <f t="shared" si="1"/>
        <v>15</v>
      </c>
      <c r="G10" s="4">
        <f t="shared" si="2"/>
        <v>16.010150443538869</v>
      </c>
      <c r="H10" s="4">
        <f t="shared" si="0"/>
        <v>15.712134669814866</v>
      </c>
      <c r="I10" s="4">
        <f t="shared" si="3"/>
        <v>8.8813401388316421E-2</v>
      </c>
      <c r="O10" s="37"/>
      <c r="P10" s="37"/>
      <c r="Q10" s="37"/>
    </row>
    <row r="11" spans="1:17">
      <c r="A11">
        <v>4</v>
      </c>
      <c r="B11" s="37" t="s">
        <v>92</v>
      </c>
      <c r="C11" s="37">
        <v>35.200000000000003</v>
      </c>
      <c r="D11" s="37">
        <v>19.5</v>
      </c>
      <c r="E11" s="37">
        <v>0.92026834040135108</v>
      </c>
      <c r="F11" s="5">
        <f t="shared" si="1"/>
        <v>20</v>
      </c>
      <c r="G11" s="4">
        <f t="shared" si="2"/>
        <v>20.611492145545625</v>
      </c>
      <c r="H11" s="4">
        <f t="shared" si="0"/>
        <v>20.624733614706958</v>
      </c>
      <c r="I11" s="4">
        <f t="shared" si="3"/>
        <v>1.7533650555052573E-4</v>
      </c>
      <c r="O11" s="37"/>
      <c r="P11" s="37"/>
      <c r="Q11" s="37"/>
    </row>
    <row r="12" spans="1:17">
      <c r="A12">
        <v>5</v>
      </c>
      <c r="B12" s="37" t="s">
        <v>94</v>
      </c>
      <c r="C12" s="37">
        <v>35.1</v>
      </c>
      <c r="D12" s="37">
        <v>17.600000000000001</v>
      </c>
      <c r="E12" s="37">
        <v>0.91414761072774497</v>
      </c>
      <c r="F12" s="5">
        <f t="shared" si="1"/>
        <v>25</v>
      </c>
      <c r="G12" s="4">
        <f t="shared" si="2"/>
        <v>25.18223019918435</v>
      </c>
      <c r="H12" s="4">
        <f t="shared" si="0"/>
        <v>25.387338348047322</v>
      </c>
      <c r="I12" s="4">
        <f t="shared" si="3"/>
        <v>4.206935272999536E-2</v>
      </c>
      <c r="O12" s="37"/>
      <c r="P12" s="37"/>
      <c r="Q12" s="37"/>
    </row>
    <row r="13" spans="1:17">
      <c r="A13">
        <v>6</v>
      </c>
      <c r="B13" s="37" t="s">
        <v>93</v>
      </c>
      <c r="C13" s="37">
        <v>34.4</v>
      </c>
      <c r="D13" s="37">
        <v>23.9</v>
      </c>
      <c r="E13" s="37">
        <v>0.87189761227920859</v>
      </c>
      <c r="F13" s="5">
        <f t="shared" si="1"/>
        <v>30</v>
      </c>
      <c r="G13" s="4">
        <f t="shared" si="2"/>
        <v>29.541718260580392</v>
      </c>
      <c r="H13" s="4">
        <f t="shared" si="0"/>
        <v>30.00671513456664</v>
      </c>
      <c r="I13" s="4">
        <f t="shared" si="3"/>
        <v>0.2162220928169826</v>
      </c>
      <c r="O13" s="37"/>
      <c r="P13" s="37"/>
      <c r="Q13" s="37"/>
    </row>
    <row r="14" spans="1:17">
      <c r="A14">
        <v>7</v>
      </c>
      <c r="B14" s="37" t="s">
        <v>93</v>
      </c>
      <c r="C14" s="37">
        <v>34.4</v>
      </c>
      <c r="D14" s="37">
        <v>18.8</v>
      </c>
      <c r="E14" s="37">
        <v>0.87189761227920859</v>
      </c>
      <c r="F14" s="5">
        <f t="shared" si="1"/>
        <v>35</v>
      </c>
      <c r="G14" s="4">
        <f t="shared" si="2"/>
        <v>33.901206321976431</v>
      </c>
      <c r="H14" s="4">
        <f t="shared" si="0"/>
        <v>34.489229298010592</v>
      </c>
      <c r="I14" s="4">
        <f t="shared" si="3"/>
        <v>0.34577102034407109</v>
      </c>
      <c r="O14" s="37"/>
      <c r="P14" s="37"/>
      <c r="Q14" s="37"/>
    </row>
    <row r="15" spans="1:17">
      <c r="A15">
        <v>8</v>
      </c>
      <c r="B15" s="37" t="s">
        <v>93</v>
      </c>
      <c r="C15" s="37">
        <v>34.1</v>
      </c>
      <c r="D15" s="37">
        <v>20.7</v>
      </c>
      <c r="E15" s="37">
        <v>0.85410970969915345</v>
      </c>
      <c r="F15" s="5">
        <f t="shared" si="1"/>
        <v>40</v>
      </c>
      <c r="G15" s="4">
        <f t="shared" si="2"/>
        <v>38.171754870472199</v>
      </c>
      <c r="H15" s="4">
        <f t="shared" si="0"/>
        <v>38.840874485261644</v>
      </c>
      <c r="I15" s="4">
        <f t="shared" si="3"/>
        <v>0.44772105889597458</v>
      </c>
      <c r="O15" s="37"/>
      <c r="P15" s="37"/>
      <c r="Q15" s="37"/>
    </row>
    <row r="16" spans="1:17">
      <c r="A16">
        <v>9</v>
      </c>
      <c r="B16" s="37" t="s">
        <v>92</v>
      </c>
      <c r="C16" s="37">
        <v>33.799999999999997</v>
      </c>
      <c r="D16" s="37">
        <v>18.100000000000001</v>
      </c>
      <c r="E16" s="37">
        <v>0.83651363723140892</v>
      </c>
      <c r="F16" s="5">
        <f t="shared" si="1"/>
        <v>45</v>
      </c>
      <c r="G16" s="4">
        <f t="shared" si="2"/>
        <v>42.354323056629241</v>
      </c>
      <c r="H16" s="4">
        <f t="shared" si="0"/>
        <v>43.067299404201769</v>
      </c>
      <c r="I16" s="4">
        <f t="shared" si="3"/>
        <v>0.50833527219786279</v>
      </c>
      <c r="O16" s="37"/>
      <c r="P16" s="37"/>
      <c r="Q16" s="37"/>
    </row>
    <row r="17" spans="1:17">
      <c r="A17">
        <v>10</v>
      </c>
      <c r="B17" s="37" t="s">
        <v>93</v>
      </c>
      <c r="C17" s="37">
        <v>33.799999999999997</v>
      </c>
      <c r="D17" s="37">
        <v>24.3</v>
      </c>
      <c r="E17" s="37">
        <v>0.83651363723140892</v>
      </c>
      <c r="F17" s="5">
        <f t="shared" si="1"/>
        <v>50</v>
      </c>
      <c r="G17" s="4">
        <f t="shared" si="2"/>
        <v>46.536891242786282</v>
      </c>
      <c r="H17" s="4">
        <f t="shared" si="0"/>
        <v>47.17383228613641</v>
      </c>
      <c r="I17" s="4">
        <f t="shared" si="3"/>
        <v>0.40569389270394868</v>
      </c>
      <c r="O17" s="37"/>
      <c r="P17" s="37"/>
      <c r="Q17" s="37"/>
    </row>
    <row r="18" spans="1:17">
      <c r="A18">
        <v>11</v>
      </c>
      <c r="B18" s="37" t="s">
        <v>92</v>
      </c>
      <c r="C18" s="37">
        <v>33.299999999999997</v>
      </c>
      <c r="D18" s="37">
        <v>19.600000000000001</v>
      </c>
      <c r="E18" s="37">
        <v>0.80761362967311523</v>
      </c>
      <c r="F18" s="5">
        <f t="shared" si="1"/>
        <v>55</v>
      </c>
      <c r="G18" s="4">
        <f t="shared" si="2"/>
        <v>50.574959391151857</v>
      </c>
      <c r="H18" s="4">
        <f t="shared" si="0"/>
        <v>51.165503295538194</v>
      </c>
      <c r="I18" s="4">
        <f t="shared" si="3"/>
        <v>0.34874210300785885</v>
      </c>
      <c r="O18" s="37"/>
      <c r="P18" s="37"/>
      <c r="Q18" s="37"/>
    </row>
    <row r="19" spans="1:17">
      <c r="A19">
        <v>12</v>
      </c>
      <c r="B19" s="37" t="s">
        <v>92</v>
      </c>
      <c r="C19" s="37">
        <v>32.200000000000003</v>
      </c>
      <c r="D19" s="37">
        <v>19.100000000000001</v>
      </c>
      <c r="E19" s="37">
        <v>0.74591471751777139</v>
      </c>
      <c r="F19" s="5">
        <f t="shared" si="1"/>
        <v>60</v>
      </c>
      <c r="G19" s="4">
        <f t="shared" si="2"/>
        <v>54.304532978740717</v>
      </c>
      <c r="H19" s="4">
        <f t="shared" si="0"/>
        <v>55.047065085289468</v>
      </c>
      <c r="I19" s="4">
        <f t="shared" si="3"/>
        <v>0.55135392925572557</v>
      </c>
      <c r="O19" s="37"/>
      <c r="P19" s="37"/>
      <c r="Q19" s="37"/>
    </row>
    <row r="20" spans="1:17">
      <c r="A20">
        <v>13</v>
      </c>
      <c r="B20" s="37" t="s">
        <v>92</v>
      </c>
      <c r="C20" s="37">
        <v>32.1</v>
      </c>
      <c r="D20" s="37">
        <v>22.3</v>
      </c>
      <c r="E20" s="37">
        <v>0.74043415633685528</v>
      </c>
      <c r="F20" s="5">
        <f t="shared" si="1"/>
        <v>65</v>
      </c>
      <c r="G20" s="4">
        <f t="shared" si="2"/>
        <v>58.00670376042499</v>
      </c>
      <c r="H20" s="4">
        <f t="shared" si="0"/>
        <v>58.823011674033779</v>
      </c>
      <c r="I20" s="4">
        <f t="shared" si="3"/>
        <v>0.66635860982033368</v>
      </c>
      <c r="O20" s="37"/>
      <c r="P20" s="37"/>
      <c r="Q20" s="37"/>
    </row>
    <row r="21" spans="1:17">
      <c r="A21">
        <v>14</v>
      </c>
      <c r="B21" s="37" t="s">
        <v>92</v>
      </c>
      <c r="C21" s="37">
        <v>31.9</v>
      </c>
      <c r="D21" s="37">
        <v>21.2</v>
      </c>
      <c r="E21" s="37">
        <v>0.72953731052567872</v>
      </c>
      <c r="F21" s="5">
        <f t="shared" si="1"/>
        <v>70</v>
      </c>
      <c r="G21" s="4">
        <f t="shared" si="2"/>
        <v>61.654390313053383</v>
      </c>
      <c r="H21" s="4">
        <f t="shared" si="0"/>
        <v>62.497595803282138</v>
      </c>
      <c r="I21" s="4">
        <f t="shared" si="3"/>
        <v>0.71099549875191448</v>
      </c>
      <c r="O21" s="37"/>
      <c r="P21" s="37"/>
      <c r="Q21" s="37"/>
    </row>
    <row r="22" spans="1:17">
      <c r="A22">
        <v>15</v>
      </c>
      <c r="B22" s="37" t="s">
        <v>93</v>
      </c>
      <c r="C22" s="37">
        <v>31.5</v>
      </c>
      <c r="D22" s="37">
        <v>19.100000000000001</v>
      </c>
      <c r="E22" s="37">
        <v>0.70800082719370327</v>
      </c>
      <c r="F22" s="5">
        <f t="shared" si="1"/>
        <v>75</v>
      </c>
      <c r="G22" s="4">
        <f t="shared" si="2"/>
        <v>65.1943944490219</v>
      </c>
      <c r="H22" s="4">
        <f t="shared" si="0"/>
        <v>66.074844915216985</v>
      </c>
      <c r="I22" s="4">
        <f t="shared" si="3"/>
        <v>0.775193023423144</v>
      </c>
      <c r="O22" s="37"/>
      <c r="P22" s="37"/>
      <c r="Q22" s="37"/>
    </row>
    <row r="23" spans="1:17">
      <c r="A23">
        <v>16</v>
      </c>
      <c r="B23" s="37" t="s">
        <v>93</v>
      </c>
      <c r="C23" s="37">
        <v>31.1</v>
      </c>
      <c r="D23" s="37">
        <v>17.2</v>
      </c>
      <c r="E23" s="37">
        <v>0.68680745865485016</v>
      </c>
      <c r="F23" s="5">
        <f t="shared" si="1"/>
        <v>80</v>
      </c>
      <c r="G23" s="4">
        <f t="shared" si="2"/>
        <v>68.628431742296144</v>
      </c>
      <c r="H23" s="4">
        <f t="shared" si="0"/>
        <v>69.558575877397928</v>
      </c>
      <c r="I23" s="4">
        <f t="shared" si="3"/>
        <v>0.86516811206424638</v>
      </c>
      <c r="O23" s="37"/>
      <c r="P23" s="37"/>
      <c r="Q23" s="37"/>
    </row>
    <row r="24" spans="1:17">
      <c r="A24">
        <v>17</v>
      </c>
      <c r="B24" s="37" t="s">
        <v>95</v>
      </c>
      <c r="C24" s="37">
        <v>30.5</v>
      </c>
      <c r="D24" s="37">
        <v>19.7</v>
      </c>
      <c r="E24" s="37">
        <v>0.65566109989704091</v>
      </c>
      <c r="F24" s="5">
        <f t="shared" si="1"/>
        <v>85</v>
      </c>
      <c r="G24" s="4">
        <f t="shared" si="2"/>
        <v>71.906737241781343</v>
      </c>
      <c r="H24" s="4">
        <f t="shared" si="0"/>
        <v>72.952408567547067</v>
      </c>
      <c r="I24" s="4">
        <f t="shared" si="3"/>
        <v>1.0934285215286472</v>
      </c>
      <c r="O24" s="37"/>
      <c r="P24" s="37"/>
      <c r="Q24" s="37"/>
    </row>
    <row r="25" spans="1:17">
      <c r="A25">
        <v>18</v>
      </c>
      <c r="B25" s="37" t="s">
        <v>93</v>
      </c>
      <c r="C25" s="37">
        <v>30.4</v>
      </c>
      <c r="D25" s="37">
        <v>20.3</v>
      </c>
      <c r="E25" s="37">
        <v>0.65054516199330792</v>
      </c>
      <c r="F25" s="5">
        <f t="shared" si="1"/>
        <v>90</v>
      </c>
      <c r="G25" s="4">
        <f t="shared" si="2"/>
        <v>75.159463051747878</v>
      </c>
      <c r="H25" s="4">
        <f t="shared" si="0"/>
        <v>76.259778420057472</v>
      </c>
      <c r="I25" s="4">
        <f t="shared" si="3"/>
        <v>1.2106939097382787</v>
      </c>
      <c r="O25" s="37"/>
      <c r="P25" s="37"/>
      <c r="Q25" s="37"/>
    </row>
    <row r="26" spans="1:17">
      <c r="A26">
        <v>19</v>
      </c>
      <c r="B26" s="37" t="s">
        <v>93</v>
      </c>
      <c r="C26" s="37">
        <v>29.6</v>
      </c>
      <c r="D26" s="37">
        <v>19.899999999999999</v>
      </c>
      <c r="E26" s="37">
        <v>0.61039053216920514</v>
      </c>
      <c r="F26" s="5">
        <f t="shared" si="1"/>
        <v>95</v>
      </c>
      <c r="G26" s="4">
        <f t="shared" si="2"/>
        <v>78.211415712593904</v>
      </c>
      <c r="H26" s="4">
        <f t="shared" si="0"/>
        <v>79.483948025641254</v>
      </c>
      <c r="I26" s="4">
        <f t="shared" si="3"/>
        <v>1.6193384877496384</v>
      </c>
      <c r="O26" s="37"/>
      <c r="P26" s="37"/>
      <c r="Q26" s="37"/>
    </row>
    <row r="27" spans="1:17">
      <c r="A27">
        <v>20</v>
      </c>
      <c r="B27" s="37" t="s">
        <v>92</v>
      </c>
      <c r="C27" s="37">
        <v>29.4</v>
      </c>
      <c r="D27" s="37">
        <v>20.7</v>
      </c>
      <c r="E27" s="37">
        <v>0.60056657292195592</v>
      </c>
      <c r="F27" s="5">
        <f t="shared" si="1"/>
        <v>100</v>
      </c>
      <c r="G27" s="4">
        <f t="shared" si="2"/>
        <v>81.214248577203691</v>
      </c>
      <c r="H27" s="4">
        <f t="shared" si="0"/>
        <v>82.628017866448857</v>
      </c>
      <c r="I27" s="4">
        <f t="shared" si="3"/>
        <v>1.9987436032127841</v>
      </c>
      <c r="O27" s="37"/>
      <c r="P27" s="37"/>
      <c r="Q27" s="37"/>
    </row>
    <row r="28" spans="1:17">
      <c r="A28">
        <v>21</v>
      </c>
      <c r="B28" s="37" t="s">
        <v>92</v>
      </c>
      <c r="C28" s="37">
        <v>29.2</v>
      </c>
      <c r="D28" s="37">
        <v>24.1</v>
      </c>
      <c r="E28" s="37">
        <v>0.59082848836302759</v>
      </c>
      <c r="F28" s="5">
        <f t="shared" si="1"/>
        <v>105</v>
      </c>
      <c r="G28" s="4">
        <f t="shared" si="2"/>
        <v>84.168391019018827</v>
      </c>
      <c r="H28" s="4">
        <f t="shared" si="0"/>
        <v>85.694936260910239</v>
      </c>
      <c r="I28" s="4">
        <f t="shared" si="3"/>
        <v>2.3303403755413106</v>
      </c>
      <c r="O28" s="37"/>
      <c r="P28" s="37"/>
      <c r="Q28" s="37"/>
    </row>
    <row r="29" spans="1:17">
      <c r="A29">
        <v>22</v>
      </c>
      <c r="B29" s="37" t="s">
        <v>92</v>
      </c>
      <c r="C29" s="37">
        <v>28.6</v>
      </c>
      <c r="D29" s="37">
        <v>19.3</v>
      </c>
      <c r="E29" s="37">
        <v>0.5621293929777107</v>
      </c>
      <c r="F29" s="5">
        <f t="shared" si="1"/>
        <v>110</v>
      </c>
      <c r="G29" s="4">
        <f t="shared" si="2"/>
        <v>86.979037983907375</v>
      </c>
      <c r="H29" s="4">
        <f t="shared" si="0"/>
        <v>88.687508585348496</v>
      </c>
      <c r="I29" s="4">
        <f t="shared" si="3"/>
        <v>2.9188717959885859</v>
      </c>
      <c r="O29" s="37"/>
      <c r="P29" s="37"/>
      <c r="Q29" s="37"/>
    </row>
    <row r="30" spans="1:17">
      <c r="A30">
        <v>23</v>
      </c>
      <c r="B30" s="37" t="s">
        <v>92</v>
      </c>
      <c r="C30" s="37">
        <v>28.2</v>
      </c>
      <c r="D30" s="37">
        <v>16.600000000000001</v>
      </c>
      <c r="E30" s="37">
        <v>0.54342581819925928</v>
      </c>
      <c r="F30" s="5">
        <f t="shared" si="1"/>
        <v>115</v>
      </c>
      <c r="G30" s="4">
        <f t="shared" si="2"/>
        <v>89.69616707490367</v>
      </c>
      <c r="H30" s="4">
        <f t="shared" si="0"/>
        <v>91.608405832993128</v>
      </c>
      <c r="I30" s="4">
        <f t="shared" si="3"/>
        <v>3.6566570679395136</v>
      </c>
      <c r="O30" s="37"/>
      <c r="P30" s="37"/>
      <c r="Q30" s="37"/>
    </row>
    <row r="31" spans="1:17">
      <c r="A31">
        <v>24</v>
      </c>
      <c r="B31" s="37" t="s">
        <v>92</v>
      </c>
      <c r="C31" s="37">
        <v>27.9</v>
      </c>
      <c r="D31" s="37">
        <v>17.5</v>
      </c>
      <c r="E31" s="37">
        <v>0.52962332929310796</v>
      </c>
      <c r="F31" s="5">
        <f t="shared" si="1"/>
        <v>120</v>
      </c>
      <c r="G31" s="4">
        <f t="shared" si="2"/>
        <v>92.344283721369209</v>
      </c>
      <c r="H31" s="4">
        <f t="shared" si="0"/>
        <v>94.460172565280345</v>
      </c>
      <c r="I31" s="4">
        <f t="shared" si="3"/>
        <v>4.4769855997876062</v>
      </c>
      <c r="O31" s="37"/>
      <c r="P31" s="37"/>
      <c r="Q31" s="37"/>
    </row>
    <row r="32" spans="1:17">
      <c r="A32">
        <v>25</v>
      </c>
      <c r="B32" s="37" t="s">
        <v>92</v>
      </c>
      <c r="C32" s="37">
        <v>27.7</v>
      </c>
      <c r="D32" s="37">
        <v>23.1</v>
      </c>
      <c r="E32" s="37">
        <v>0.5205288555588693</v>
      </c>
      <c r="F32" s="5">
        <f t="shared" si="1"/>
        <v>125</v>
      </c>
      <c r="G32" s="4">
        <f t="shared" si="2"/>
        <v>94.946927999163549</v>
      </c>
      <c r="H32" s="4">
        <f t="shared" si="0"/>
        <v>97.245234305192568</v>
      </c>
      <c r="I32" s="4">
        <f t="shared" si="3"/>
        <v>5.2822118763327559</v>
      </c>
      <c r="O32" s="37"/>
      <c r="P32" s="37"/>
      <c r="Q32" s="37"/>
    </row>
    <row r="33" spans="1:17">
      <c r="A33">
        <v>26</v>
      </c>
      <c r="B33" s="37" t="s">
        <v>92</v>
      </c>
      <c r="C33" s="37">
        <v>27.7</v>
      </c>
      <c r="D33" s="37">
        <v>21.8</v>
      </c>
      <c r="E33" s="37">
        <v>0.5205288555588693</v>
      </c>
      <c r="F33" s="5">
        <f t="shared" si="1"/>
        <v>130</v>
      </c>
      <c r="G33" s="4">
        <f t="shared" si="2"/>
        <v>97.549572276957889</v>
      </c>
      <c r="H33" s="4">
        <f t="shared" si="0"/>
        <v>99.965904417787925</v>
      </c>
      <c r="I33" s="4">
        <f t="shared" si="3"/>
        <v>5.8386610148082658</v>
      </c>
      <c r="O33" s="37"/>
      <c r="P33" s="37"/>
      <c r="Q33" s="37"/>
    </row>
    <row r="34" spans="1:17">
      <c r="A34">
        <v>27</v>
      </c>
      <c r="B34" s="37" t="s">
        <v>92</v>
      </c>
      <c r="C34" s="37">
        <v>27.6</v>
      </c>
      <c r="D34" s="37">
        <v>24.3</v>
      </c>
      <c r="E34" s="37">
        <v>0.51601376307936875</v>
      </c>
      <c r="F34" s="5">
        <f t="shared" si="1"/>
        <v>135</v>
      </c>
      <c r="G34" s="4">
        <f t="shared" si="2"/>
        <v>100.12964109235473</v>
      </c>
      <c r="H34" s="4">
        <f t="shared" si="0"/>
        <v>102.62439051894266</v>
      </c>
      <c r="I34" s="4">
        <f t="shared" si="3"/>
        <v>6.2237747014608056</v>
      </c>
      <c r="O34" s="37"/>
      <c r="P34" s="37"/>
      <c r="Q34" s="37"/>
    </row>
    <row r="35" spans="1:17">
      <c r="A35">
        <v>28</v>
      </c>
      <c r="B35" s="37" t="s">
        <v>92</v>
      </c>
      <c r="C35" s="37">
        <v>27</v>
      </c>
      <c r="D35" s="37">
        <v>18.600000000000001</v>
      </c>
      <c r="E35" s="37">
        <v>0.48937295424912314</v>
      </c>
      <c r="F35" s="5">
        <f t="shared" si="1"/>
        <v>140</v>
      </c>
      <c r="G35" s="4">
        <f t="shared" si="2"/>
        <v>102.57650586360035</v>
      </c>
      <c r="H35" s="4">
        <f t="shared" si="0"/>
        <v>105.22280044962154</v>
      </c>
      <c r="I35" s="4">
        <f t="shared" si="3"/>
        <v>7.0028750360051077</v>
      </c>
      <c r="O35" s="37"/>
      <c r="P35" s="37"/>
      <c r="Q35" s="37"/>
    </row>
    <row r="36" spans="1:17">
      <c r="A36">
        <v>29</v>
      </c>
      <c r="B36" s="37" t="s">
        <v>92</v>
      </c>
      <c r="C36" s="37">
        <v>26.3</v>
      </c>
      <c r="D36" s="37">
        <v>25.4</v>
      </c>
      <c r="E36" s="37">
        <v>0.45926535492062803</v>
      </c>
      <c r="F36" s="5">
        <f t="shared" si="1"/>
        <v>145</v>
      </c>
      <c r="G36" s="4">
        <f t="shared" si="2"/>
        <v>104.87283263820349</v>
      </c>
      <c r="H36" s="4">
        <f t="shared" si="0"/>
        <v>107.76314784965565</v>
      </c>
      <c r="I36" s="4">
        <f t="shared" si="3"/>
        <v>8.3539220215517549</v>
      </c>
      <c r="O36" s="37"/>
      <c r="P36" s="37"/>
      <c r="Q36" s="37"/>
    </row>
    <row r="37" spans="1:17">
      <c r="A37">
        <v>30</v>
      </c>
      <c r="B37" s="37" t="s">
        <v>92</v>
      </c>
      <c r="C37" s="37">
        <v>26.2</v>
      </c>
      <c r="D37" s="37">
        <v>16.8</v>
      </c>
      <c r="E37" s="37">
        <v>0.45504972595595622</v>
      </c>
      <c r="F37" s="5">
        <f t="shared" si="1"/>
        <v>150</v>
      </c>
      <c r="G37" s="4">
        <f t="shared" si="2"/>
        <v>107.14808126798327</v>
      </c>
      <c r="H37" s="4">
        <f t="shared" si="0"/>
        <v>110.2473573620037</v>
      </c>
      <c r="I37" s="4">
        <f t="shared" si="3"/>
        <v>9.6055123069665012</v>
      </c>
      <c r="O37" s="37"/>
      <c r="P37" s="37"/>
      <c r="Q37" s="37"/>
    </row>
    <row r="38" spans="1:17">
      <c r="A38">
        <v>31</v>
      </c>
      <c r="B38" s="37" t="s">
        <v>92</v>
      </c>
      <c r="C38" s="37">
        <v>26.1</v>
      </c>
      <c r="D38" s="37"/>
      <c r="E38" s="37">
        <v>0.4508554407059121</v>
      </c>
      <c r="F38" s="5">
        <f t="shared" si="1"/>
        <v>155</v>
      </c>
      <c r="G38" s="4">
        <f t="shared" si="2"/>
        <v>109.40235847151283</v>
      </c>
      <c r="H38" s="4">
        <f t="shared" si="0"/>
        <v>112.67726949576463</v>
      </c>
      <c r="I38" s="4">
        <f t="shared" si="3"/>
        <v>10.72504221676602</v>
      </c>
      <c r="O38" s="37"/>
      <c r="P38" s="37"/>
      <c r="Q38" s="37"/>
    </row>
    <row r="39" spans="1:17">
      <c r="A39">
        <v>32</v>
      </c>
      <c r="B39" s="37" t="s">
        <v>92</v>
      </c>
      <c r="C39" s="37">
        <v>25.6</v>
      </c>
      <c r="D39" s="37">
        <v>17.8</v>
      </c>
      <c r="E39" s="37">
        <v>0.43020390447662438</v>
      </c>
      <c r="F39" s="5">
        <f t="shared" si="1"/>
        <v>160</v>
      </c>
      <c r="G39" s="4">
        <f t="shared" si="2"/>
        <v>111.55337799389595</v>
      </c>
      <c r="H39" s="4">
        <f t="shared" si="0"/>
        <v>115.05464517376473</v>
      </c>
      <c r="I39" s="4">
        <f t="shared" si="3"/>
        <v>12.258871864826254</v>
      </c>
      <c r="O39" s="37"/>
      <c r="P39" s="37"/>
      <c r="Q39" s="37"/>
    </row>
    <row r="40" spans="1:17">
      <c r="A40">
        <v>33</v>
      </c>
      <c r="B40" s="37" t="s">
        <v>92</v>
      </c>
      <c r="C40" s="37">
        <v>25.5</v>
      </c>
      <c r="D40" s="37">
        <v>16.600000000000001</v>
      </c>
      <c r="E40" s="37">
        <v>0.42613751894220175</v>
      </c>
      <c r="F40" s="5">
        <f t="shared" si="1"/>
        <v>165</v>
      </c>
      <c r="G40" s="4">
        <f t="shared" si="2"/>
        <v>113.68406558860696</v>
      </c>
      <c r="H40" s="4">
        <f t="shared" si="0"/>
        <v>117.38116998833279</v>
      </c>
      <c r="I40" s="4">
        <f t="shared" si="3"/>
        <v>13.668580942472094</v>
      </c>
      <c r="O40" s="37"/>
      <c r="P40" s="37"/>
      <c r="Q40" s="37"/>
    </row>
    <row r="41" spans="1:17">
      <c r="A41">
        <v>34</v>
      </c>
      <c r="B41" s="37" t="s">
        <v>92</v>
      </c>
      <c r="C41" s="37">
        <v>25.2</v>
      </c>
      <c r="D41" s="37">
        <v>12.9</v>
      </c>
      <c r="E41" s="37">
        <v>0.41406605074764474</v>
      </c>
      <c r="F41" s="5">
        <f t="shared" si="1"/>
        <v>170</v>
      </c>
      <c r="G41" s="4">
        <f t="shared" si="2"/>
        <v>115.75439584234518</v>
      </c>
      <c r="H41" s="4">
        <f t="shared" si="0"/>
        <v>119.65845818687865</v>
      </c>
      <c r="I41" s="4">
        <f t="shared" si="3"/>
        <v>15.241702790004188</v>
      </c>
      <c r="O41" s="37"/>
      <c r="P41" s="37"/>
      <c r="Q41" s="37"/>
    </row>
    <row r="42" spans="1:17">
      <c r="A42">
        <v>35</v>
      </c>
      <c r="B42" s="37" t="s">
        <v>92</v>
      </c>
      <c r="C42" s="37">
        <v>25.2</v>
      </c>
      <c r="D42" s="37">
        <v>14.2</v>
      </c>
      <c r="E42" s="37">
        <v>0.41406605074764474</v>
      </c>
      <c r="F42" s="5">
        <f t="shared" si="1"/>
        <v>175</v>
      </c>
      <c r="G42" s="4">
        <f t="shared" si="2"/>
        <v>117.8247260960834</v>
      </c>
      <c r="H42" s="4">
        <f t="shared" si="0"/>
        <v>121.88805640707874</v>
      </c>
      <c r="I42" s="4">
        <f t="shared" si="3"/>
        <v>16.510653216253488</v>
      </c>
      <c r="O42" s="37"/>
      <c r="P42" s="37"/>
      <c r="Q42" s="37"/>
    </row>
    <row r="43" spans="1:17">
      <c r="A43">
        <v>36</v>
      </c>
      <c r="B43" s="37" t="s">
        <v>93</v>
      </c>
      <c r="C43" s="37">
        <v>25.1</v>
      </c>
      <c r="D43" s="37">
        <v>19.100000000000001</v>
      </c>
      <c r="E43" s="37">
        <v>0.41008476018867857</v>
      </c>
      <c r="F43" s="5">
        <f t="shared" si="1"/>
        <v>180</v>
      </c>
      <c r="G43" s="4">
        <f t="shared" si="2"/>
        <v>119.87514989702679</v>
      </c>
      <c r="H43" s="4">
        <f t="shared" si="0"/>
        <v>124.07144717983132</v>
      </c>
      <c r="I43" s="4">
        <f t="shared" si="3"/>
        <v>17.608910885672739</v>
      </c>
      <c r="O43" s="37"/>
      <c r="P43" s="37"/>
      <c r="Q43" s="37"/>
    </row>
    <row r="44" spans="1:17">
      <c r="A44">
        <v>37</v>
      </c>
      <c r="B44" s="37" t="s">
        <v>92</v>
      </c>
      <c r="C44" s="37">
        <v>25</v>
      </c>
      <c r="D44" s="37">
        <v>15.7</v>
      </c>
      <c r="E44" s="37">
        <v>0.40612471981637061</v>
      </c>
      <c r="F44" s="5">
        <f t="shared" si="1"/>
        <v>185</v>
      </c>
      <c r="G44" s="4">
        <f t="shared" si="2"/>
        <v>121.90577349610864</v>
      </c>
      <c r="H44" s="4">
        <f t="shared" si="0"/>
        <v>126.21005221665405</v>
      </c>
      <c r="I44" s="4">
        <f t="shared" si="3"/>
        <v>18.526815304140047</v>
      </c>
      <c r="O44" s="37"/>
      <c r="P44" s="37"/>
      <c r="Q44" s="37"/>
    </row>
    <row r="45" spans="1:17">
      <c r="A45">
        <v>38</v>
      </c>
      <c r="B45" s="37" t="s">
        <v>93</v>
      </c>
      <c r="C45" s="37">
        <v>25</v>
      </c>
      <c r="D45" s="37">
        <v>14.4</v>
      </c>
      <c r="E45" s="37">
        <v>0.40612471981637061</v>
      </c>
      <c r="F45" s="5">
        <f t="shared" si="1"/>
        <v>190</v>
      </c>
      <c r="G45" s="4">
        <f t="shared" si="2"/>
        <v>123.93639709519049</v>
      </c>
      <c r="H45" s="4">
        <f t="shared" si="0"/>
        <v>128.30523549684145</v>
      </c>
      <c r="I45" s="4">
        <f t="shared" si="3"/>
        <v>19.086748979740129</v>
      </c>
      <c r="O45" s="37"/>
      <c r="P45" s="37"/>
      <c r="Q45" s="37"/>
    </row>
    <row r="46" spans="1:17">
      <c r="A46">
        <v>39</v>
      </c>
      <c r="B46" s="37" t="s">
        <v>93</v>
      </c>
      <c r="C46" s="37">
        <v>25</v>
      </c>
      <c r="D46" s="37">
        <v>18.2</v>
      </c>
      <c r="E46" s="37">
        <v>0.40612471981637061</v>
      </c>
      <c r="F46" s="5">
        <f t="shared" si="1"/>
        <v>195</v>
      </c>
      <c r="G46" s="4">
        <f t="shared" si="2"/>
        <v>125.96702069427234</v>
      </c>
      <c r="H46" s="4">
        <f t="shared" si="0"/>
        <v>130.35830616846951</v>
      </c>
      <c r="I46" s="4">
        <f t="shared" si="3"/>
        <v>19.283388115895114</v>
      </c>
      <c r="O46" s="37"/>
      <c r="P46" s="37"/>
      <c r="Q46" s="37"/>
    </row>
    <row r="47" spans="1:17">
      <c r="A47">
        <v>40</v>
      </c>
      <c r="B47" s="37" t="s">
        <v>92</v>
      </c>
      <c r="C47" s="37">
        <v>25</v>
      </c>
      <c r="D47" s="37">
        <v>24.5</v>
      </c>
      <c r="E47" s="37">
        <v>0.40612471981637061</v>
      </c>
      <c r="F47" s="5">
        <f t="shared" si="1"/>
        <v>200</v>
      </c>
      <c r="G47" s="4">
        <f t="shared" si="2"/>
        <v>127.99764429335418</v>
      </c>
      <c r="H47" s="4">
        <f t="shared" si="0"/>
        <v>132.37052127621277</v>
      </c>
      <c r="I47" s="4">
        <f t="shared" si="3"/>
        <v>19.122053107214406</v>
      </c>
      <c r="O47" s="37"/>
      <c r="P47" s="37"/>
      <c r="Q47" s="37"/>
    </row>
    <row r="48" spans="1:17">
      <c r="A48">
        <v>41</v>
      </c>
      <c r="B48" s="37" t="s">
        <v>92</v>
      </c>
      <c r="C48" s="37">
        <v>25</v>
      </c>
      <c r="D48" s="37">
        <v>18.5</v>
      </c>
      <c r="E48" s="37">
        <v>0.40612471981637061</v>
      </c>
      <c r="F48" s="5">
        <f t="shared" si="1"/>
        <v>205</v>
      </c>
      <c r="G48" s="4">
        <f t="shared" si="2"/>
        <v>130.02826789243605</v>
      </c>
      <c r="H48" s="4">
        <f t="shared" si="0"/>
        <v>134.34308832791677</v>
      </c>
      <c r="I48" s="4">
        <f t="shared" si="3"/>
        <v>18.617675390442084</v>
      </c>
      <c r="O48" s="37"/>
      <c r="P48" s="37"/>
      <c r="Q48" s="37"/>
    </row>
    <row r="49" spans="1:17">
      <c r="A49">
        <v>42</v>
      </c>
      <c r="B49" s="37" t="s">
        <v>92</v>
      </c>
      <c r="C49" s="37">
        <v>24.9</v>
      </c>
      <c r="D49" s="37">
        <v>18.600000000000001</v>
      </c>
      <c r="E49" s="37">
        <v>0.40218591973748347</v>
      </c>
      <c r="F49" s="5">
        <f t="shared" si="1"/>
        <v>210</v>
      </c>
      <c r="G49" s="4">
        <f t="shared" si="2"/>
        <v>132.03919749112347</v>
      </c>
      <c r="H49" s="4">
        <f t="shared" si="0"/>
        <v>136.27716771093824</v>
      </c>
      <c r="I49" s="4">
        <f t="shared" si="3"/>
        <v>17.960391584036849</v>
      </c>
      <c r="O49" s="37"/>
      <c r="P49" s="37"/>
      <c r="Q49" s="37"/>
    </row>
    <row r="50" spans="1:17">
      <c r="A50">
        <v>43</v>
      </c>
      <c r="B50" s="37" t="s">
        <v>92</v>
      </c>
      <c r="C50" s="37">
        <v>24.7</v>
      </c>
      <c r="D50" s="37">
        <v>18</v>
      </c>
      <c r="E50" s="37">
        <v>0.39437199969800169</v>
      </c>
      <c r="F50" s="5">
        <f t="shared" si="1"/>
        <v>215</v>
      </c>
      <c r="G50" s="4">
        <f t="shared" si="2"/>
        <v>134.01105748961348</v>
      </c>
      <c r="H50" s="4">
        <f t="shared" si="0"/>
        <v>138.17387496841263</v>
      </c>
      <c r="I50" s="4">
        <f t="shared" si="3"/>
        <v>17.329049361795757</v>
      </c>
      <c r="O50" s="37"/>
      <c r="P50" s="37"/>
      <c r="Q50" s="37"/>
    </row>
    <row r="51" spans="1:17">
      <c r="A51">
        <v>44</v>
      </c>
      <c r="B51" s="37" t="s">
        <v>92</v>
      </c>
      <c r="C51" s="37">
        <v>24.6</v>
      </c>
      <c r="D51" s="37">
        <v>21.9</v>
      </c>
      <c r="E51" s="37">
        <v>0.39049685875782209</v>
      </c>
      <c r="F51" s="5">
        <f t="shared" si="1"/>
        <v>220</v>
      </c>
      <c r="G51" s="4">
        <f t="shared" si="2"/>
        <v>135.96354178340258</v>
      </c>
      <c r="H51" s="4">
        <f t="shared" si="0"/>
        <v>140.03428294483143</v>
      </c>
      <c r="I51" s="4">
        <f t="shared" si="3"/>
        <v>16.570933603351151</v>
      </c>
      <c r="O51" s="37"/>
      <c r="P51" s="37"/>
      <c r="Q51" s="37"/>
    </row>
    <row r="52" spans="1:17">
      <c r="A52">
        <v>45</v>
      </c>
      <c r="B52" s="37" t="s">
        <v>93</v>
      </c>
      <c r="C52" s="37">
        <v>24.6</v>
      </c>
      <c r="D52" s="37">
        <v>21</v>
      </c>
      <c r="E52" s="37">
        <v>0.39049685875782209</v>
      </c>
      <c r="F52" s="5">
        <f t="shared" si="1"/>
        <v>225</v>
      </c>
      <c r="G52" s="4">
        <f t="shared" si="2"/>
        <v>137.91602607719167</v>
      </c>
      <c r="H52" s="4">
        <f t="shared" si="0"/>
        <v>141.85942380960111</v>
      </c>
      <c r="I52" s="4">
        <f t="shared" si="3"/>
        <v>15.55038567597189</v>
      </c>
      <c r="O52" s="37"/>
      <c r="P52" s="37"/>
      <c r="Q52" s="37"/>
    </row>
    <row r="53" spans="1:17">
      <c r="A53">
        <v>46</v>
      </c>
      <c r="B53" s="37" t="s">
        <v>96</v>
      </c>
      <c r="C53" s="37">
        <v>24.5</v>
      </c>
      <c r="D53" s="37">
        <v>15.1</v>
      </c>
      <c r="E53" s="37">
        <v>0.38664291614914198</v>
      </c>
      <c r="F53" s="5">
        <f t="shared" si="1"/>
        <v>230</v>
      </c>
      <c r="G53" s="4">
        <f t="shared" si="2"/>
        <v>139.84924065793737</v>
      </c>
      <c r="H53" s="4">
        <f t="shared" si="0"/>
        <v>143.65029096660226</v>
      </c>
      <c r="I53" s="4">
        <f t="shared" si="3"/>
        <v>14.447983449001409</v>
      </c>
      <c r="O53" s="37"/>
      <c r="P53" s="37"/>
      <c r="Q53" s="37"/>
    </row>
    <row r="54" spans="1:17">
      <c r="A54">
        <v>47</v>
      </c>
      <c r="B54" s="37" t="s">
        <v>96</v>
      </c>
      <c r="C54" s="37">
        <v>24.5</v>
      </c>
      <c r="D54" s="37">
        <v>17.5</v>
      </c>
      <c r="E54" s="37">
        <v>0.38664291614914198</v>
      </c>
      <c r="F54" s="5">
        <f t="shared" si="1"/>
        <v>235</v>
      </c>
      <c r="G54" s="4">
        <f t="shared" si="2"/>
        <v>141.78245523868307</v>
      </c>
      <c r="H54" s="4">
        <f t="shared" si="0"/>
        <v>145.40784085717291</v>
      </c>
      <c r="I54" s="4">
        <f t="shared" si="3"/>
        <v>13.143420882752988</v>
      </c>
      <c r="O54" s="37"/>
      <c r="P54" s="37"/>
      <c r="Q54" s="37"/>
    </row>
    <row r="55" spans="1:17">
      <c r="A55">
        <v>48</v>
      </c>
      <c r="B55" s="37" t="s">
        <v>92</v>
      </c>
      <c r="C55" s="37">
        <v>24.4</v>
      </c>
      <c r="D55" s="37">
        <v>16.8</v>
      </c>
      <c r="E55" s="37">
        <v>0.38281016077735791</v>
      </c>
      <c r="F55" s="5">
        <f t="shared" si="1"/>
        <v>240</v>
      </c>
      <c r="G55" s="4">
        <f t="shared" si="2"/>
        <v>143.69650604256987</v>
      </c>
      <c r="H55" s="4">
        <f t="shared" si="0"/>
        <v>147.13299466339117</v>
      </c>
      <c r="I55" s="4">
        <f t="shared" si="3"/>
        <v>11.809454041034336</v>
      </c>
      <c r="O55" s="37"/>
      <c r="P55" s="37"/>
      <c r="Q55" s="37"/>
    </row>
    <row r="56" spans="1:17">
      <c r="A56">
        <v>49</v>
      </c>
      <c r="B56" s="37" t="s">
        <v>97</v>
      </c>
      <c r="C56" s="37">
        <v>24.4</v>
      </c>
      <c r="D56" s="37">
        <v>11.1</v>
      </c>
      <c r="E56" s="37">
        <v>0.38281016077735791</v>
      </c>
      <c r="F56" s="5">
        <f t="shared" si="1"/>
        <v>245</v>
      </c>
      <c r="G56" s="4">
        <f t="shared" si="2"/>
        <v>145.61055684645666</v>
      </c>
      <c r="H56" s="4">
        <f t="shared" si="0"/>
        <v>148.82663991803042</v>
      </c>
      <c r="I56" s="4">
        <f t="shared" si="3"/>
        <v>10.343190323263331</v>
      </c>
      <c r="O56" s="37"/>
      <c r="P56" s="37"/>
      <c r="Q56" s="37"/>
    </row>
    <row r="57" spans="1:17">
      <c r="A57">
        <v>50</v>
      </c>
      <c r="B57" s="37" t="s">
        <v>92</v>
      </c>
      <c r="C57" s="37">
        <v>24.3</v>
      </c>
      <c r="D57" s="37">
        <v>14.5</v>
      </c>
      <c r="E57" s="37">
        <v>0.37899858130343256</v>
      </c>
      <c r="F57" s="5">
        <f t="shared" si="1"/>
        <v>250</v>
      </c>
      <c r="G57" s="4">
        <f t="shared" si="2"/>
        <v>147.50554975297382</v>
      </c>
      <c r="H57" s="4">
        <f t="shared" si="0"/>
        <v>150.48963202709936</v>
      </c>
      <c r="I57" s="4">
        <f t="shared" si="3"/>
        <v>8.9047470187502586</v>
      </c>
      <c r="O57" s="37"/>
      <c r="P57" s="37"/>
      <c r="Q57" s="37"/>
    </row>
    <row r="58" spans="1:17">
      <c r="A58">
        <v>51</v>
      </c>
      <c r="B58" s="37" t="s">
        <v>92</v>
      </c>
      <c r="C58" s="37">
        <v>24.2</v>
      </c>
      <c r="D58" s="37">
        <v>17.600000000000001</v>
      </c>
      <c r="E58" s="37">
        <v>0.37520816614247987</v>
      </c>
      <c r="F58" s="5">
        <f t="shared" si="1"/>
        <v>255</v>
      </c>
      <c r="G58" s="4">
        <f t="shared" si="2"/>
        <v>149.38159058368623</v>
      </c>
      <c r="H58" s="4">
        <f t="shared" si="0"/>
        <v>152.12279571045431</v>
      </c>
      <c r="I58" s="4">
        <f t="shared" si="3"/>
        <v>7.5142055470196025</v>
      </c>
      <c r="O58" s="37"/>
      <c r="P58" s="37"/>
      <c r="Q58" s="37"/>
    </row>
    <row r="59" spans="1:17">
      <c r="A59">
        <v>52</v>
      </c>
      <c r="B59" s="37" t="s">
        <v>92</v>
      </c>
      <c r="C59" s="37">
        <v>24.1</v>
      </c>
      <c r="D59" s="37">
        <v>14.7</v>
      </c>
      <c r="E59" s="37">
        <v>0.37143890346234304</v>
      </c>
      <c r="F59" s="5">
        <f t="shared" si="1"/>
        <v>260</v>
      </c>
      <c r="G59" s="4">
        <f t="shared" si="2"/>
        <v>151.23878510099794</v>
      </c>
      <c r="H59" s="4">
        <f t="shared" si="0"/>
        <v>153.72692636558168</v>
      </c>
      <c r="I59" s="4">
        <f t="shared" si="3"/>
        <v>6.190846952524331</v>
      </c>
      <c r="O59" s="37"/>
      <c r="P59" s="37"/>
      <c r="Q59" s="37"/>
    </row>
    <row r="60" spans="1:17">
      <c r="A60">
        <v>53</v>
      </c>
      <c r="B60" s="37" t="s">
        <v>96</v>
      </c>
      <c r="C60" s="37">
        <v>24</v>
      </c>
      <c r="D60" s="37">
        <v>18.5</v>
      </c>
      <c r="E60" s="37">
        <v>0.36769078118216147</v>
      </c>
      <c r="F60" s="5">
        <f t="shared" si="1"/>
        <v>265</v>
      </c>
      <c r="G60" s="4">
        <f t="shared" si="2"/>
        <v>153.07723900690874</v>
      </c>
      <c r="H60" s="4">
        <f t="shared" si="0"/>
        <v>155.30279135928851</v>
      </c>
      <c r="I60" s="4">
        <f t="shared" si="3"/>
        <v>4.9530832731831049</v>
      </c>
      <c r="O60" s="37"/>
      <c r="P60" s="37"/>
      <c r="Q60" s="37"/>
    </row>
    <row r="61" spans="1:17">
      <c r="A61">
        <v>54</v>
      </c>
      <c r="B61" s="37" t="s">
        <v>92</v>
      </c>
      <c r="C61" s="37">
        <v>23.8</v>
      </c>
      <c r="D61" s="37">
        <v>18.100000000000001</v>
      </c>
      <c r="E61" s="37">
        <v>0.36025790824601706</v>
      </c>
      <c r="F61" s="5">
        <f t="shared" si="1"/>
        <v>270</v>
      </c>
      <c r="G61" s="4">
        <f t="shared" si="2"/>
        <v>154.87852854813883</v>
      </c>
      <c r="H61" s="4">
        <f t="shared" si="0"/>
        <v>156.85113125170838</v>
      </c>
      <c r="I61" s="4">
        <f t="shared" si="3"/>
        <v>3.8911614261298957</v>
      </c>
      <c r="O61" s="37"/>
      <c r="P61" s="37"/>
      <c r="Q61" s="37"/>
    </row>
    <row r="62" spans="1:17">
      <c r="A62">
        <v>55</v>
      </c>
      <c r="B62" s="37" t="s">
        <v>92</v>
      </c>
      <c r="C62" s="37">
        <v>23.7</v>
      </c>
      <c r="D62" s="37">
        <v>17.5</v>
      </c>
      <c r="E62" s="37">
        <v>0.35657313217175707</v>
      </c>
      <c r="F62" s="5">
        <f t="shared" si="1"/>
        <v>275</v>
      </c>
      <c r="G62" s="4">
        <f t="shared" si="2"/>
        <v>156.66139420899762</v>
      </c>
      <c r="H62" s="4">
        <f t="shared" si="0"/>
        <v>158.37266095672493</v>
      </c>
      <c r="I62" s="4">
        <f t="shared" si="3"/>
        <v>2.9284338818771971</v>
      </c>
      <c r="O62" s="37"/>
      <c r="P62" s="37"/>
      <c r="Q62" s="37"/>
    </row>
    <row r="63" spans="1:17">
      <c r="A63">
        <v>56</v>
      </c>
      <c r="B63" s="37" t="s">
        <v>92</v>
      </c>
      <c r="C63" s="37">
        <v>23.3</v>
      </c>
      <c r="D63" s="37">
        <v>15.7</v>
      </c>
      <c r="E63" s="37">
        <v>0.34204478872694999</v>
      </c>
      <c r="F63" s="5">
        <f t="shared" si="1"/>
        <v>280</v>
      </c>
      <c r="G63" s="4">
        <f t="shared" si="2"/>
        <v>158.37161815263238</v>
      </c>
      <c r="H63" s="4">
        <f t="shared" si="0"/>
        <v>159.86807084263296</v>
      </c>
      <c r="I63" s="4">
        <f t="shared" si="3"/>
        <v>2.2393706534099742</v>
      </c>
      <c r="O63" s="37"/>
      <c r="P63" s="37"/>
      <c r="Q63" s="37"/>
    </row>
    <row r="64" spans="1:17">
      <c r="A64">
        <v>57</v>
      </c>
      <c r="B64" s="37" t="s">
        <v>92</v>
      </c>
      <c r="C64" s="37">
        <v>23.1</v>
      </c>
      <c r="D64" s="37">
        <v>18.3</v>
      </c>
      <c r="E64" s="37">
        <v>0.33490688032973376</v>
      </c>
      <c r="F64" s="5">
        <f t="shared" si="1"/>
        <v>285</v>
      </c>
      <c r="G64" s="4">
        <f t="shared" si="2"/>
        <v>160.04615255428104</v>
      </c>
      <c r="H64" s="4">
        <f t="shared" si="0"/>
        <v>161.33802777659722</v>
      </c>
      <c r="I64" s="4">
        <f t="shared" si="3"/>
        <v>1.6689415900344766</v>
      </c>
      <c r="O64" s="37"/>
      <c r="P64" s="37"/>
      <c r="Q64" s="37"/>
    </row>
    <row r="65" spans="1:17">
      <c r="A65">
        <v>58</v>
      </c>
      <c r="B65" s="37" t="s">
        <v>92</v>
      </c>
      <c r="C65" s="37">
        <v>22.7</v>
      </c>
      <c r="D65" s="37">
        <v>17</v>
      </c>
      <c r="E65" s="37">
        <v>0.32088300942522396</v>
      </c>
      <c r="F65" s="5">
        <f t="shared" si="1"/>
        <v>290</v>
      </c>
      <c r="G65" s="4">
        <f t="shared" si="2"/>
        <v>161.65056760140715</v>
      </c>
      <c r="H65" s="4">
        <f t="shared" si="0"/>
        <v>162.78317611622921</v>
      </c>
      <c r="I65" s="4">
        <f t="shared" si="3"/>
        <v>1.2828020478474484</v>
      </c>
      <c r="O65" s="37"/>
      <c r="P65" s="37"/>
      <c r="Q65" s="37"/>
    </row>
    <row r="66" spans="1:17">
      <c r="A66">
        <v>59</v>
      </c>
      <c r="B66" s="37" t="s">
        <v>92</v>
      </c>
      <c r="C66" s="37">
        <v>22.2</v>
      </c>
      <c r="D66" s="37">
        <v>20</v>
      </c>
      <c r="E66" s="37">
        <v>0.30382428897194669</v>
      </c>
      <c r="F66" s="5">
        <f t="shared" si="1"/>
        <v>295</v>
      </c>
      <c r="G66" s="4">
        <f t="shared" si="2"/>
        <v>163.16968904626688</v>
      </c>
      <c r="H66" s="4">
        <f t="shared" si="0"/>
        <v>164.20413865137922</v>
      </c>
      <c r="I66" s="4">
        <f t="shared" si="3"/>
        <v>1.0700859855170821</v>
      </c>
      <c r="O66" s="37"/>
      <c r="P66" s="37"/>
      <c r="Q66" s="37"/>
    </row>
    <row r="67" spans="1:17">
      <c r="A67">
        <v>60</v>
      </c>
      <c r="B67" s="37" t="s">
        <v>92</v>
      </c>
      <c r="C67" s="37">
        <v>22.1</v>
      </c>
      <c r="D67" s="37">
        <v>14.8</v>
      </c>
      <c r="E67" s="37">
        <v>0.30047519728419325</v>
      </c>
      <c r="F67" s="5">
        <f t="shared" si="1"/>
        <v>300</v>
      </c>
      <c r="G67" s="4">
        <f t="shared" si="2"/>
        <v>164.67206503268784</v>
      </c>
      <c r="H67" s="4">
        <f t="shared" si="0"/>
        <v>165.6015174990354</v>
      </c>
      <c r="I67" s="4">
        <f t="shared" si="3"/>
        <v>0.86388188719955405</v>
      </c>
      <c r="O67" s="37"/>
      <c r="P67" s="37"/>
      <c r="Q67" s="37"/>
    </row>
    <row r="68" spans="1:17">
      <c r="A68">
        <v>61</v>
      </c>
      <c r="B68" s="37" t="s">
        <v>96</v>
      </c>
      <c r="C68" s="37">
        <v>22.1</v>
      </c>
      <c r="D68" s="37">
        <v>13</v>
      </c>
      <c r="E68" s="37">
        <v>0.30047519728419325</v>
      </c>
      <c r="F68" s="5">
        <f t="shared" si="1"/>
        <v>305</v>
      </c>
      <c r="G68" s="4">
        <f t="shared" si="2"/>
        <v>166.1744410191088</v>
      </c>
      <c r="H68" s="4">
        <f t="shared" si="0"/>
        <v>166.97589495403216</v>
      </c>
      <c r="I68" s="4">
        <f t="shared" si="3"/>
        <v>0.6423284098041353</v>
      </c>
      <c r="O68" s="37"/>
      <c r="P68" s="37"/>
      <c r="Q68" s="37"/>
    </row>
    <row r="69" spans="1:17">
      <c r="A69">
        <v>62</v>
      </c>
      <c r="B69" s="37" t="s">
        <v>93</v>
      </c>
      <c r="C69" s="37">
        <v>22</v>
      </c>
      <c r="D69" s="37">
        <v>16.100000000000001</v>
      </c>
      <c r="E69" s="37">
        <v>0.2971469498425468</v>
      </c>
      <c r="F69" s="5">
        <f t="shared" si="1"/>
        <v>310</v>
      </c>
      <c r="G69" s="4">
        <f t="shared" si="2"/>
        <v>167.66017576832152</v>
      </c>
      <c r="H69" s="4">
        <f t="shared" si="0"/>
        <v>168.32783429809197</v>
      </c>
      <c r="I69" s="4">
        <f t="shared" si="3"/>
        <v>0.44576791237523772</v>
      </c>
      <c r="O69" s="37"/>
      <c r="P69" s="37"/>
      <c r="Q69" s="37"/>
    </row>
    <row r="70" spans="1:17">
      <c r="A70">
        <v>63</v>
      </c>
      <c r="B70" s="37" t="s">
        <v>92</v>
      </c>
      <c r="C70" s="37">
        <v>22</v>
      </c>
      <c r="D70" s="37">
        <v>17.7</v>
      </c>
      <c r="E70" s="37">
        <v>0.2971469498425468</v>
      </c>
      <c r="F70" s="5">
        <f t="shared" si="1"/>
        <v>315</v>
      </c>
      <c r="G70" s="4">
        <f t="shared" si="2"/>
        <v>169.14591051753425</v>
      </c>
      <c r="H70" s="4">
        <f t="shared" si="0"/>
        <v>169.6578805695633</v>
      </c>
      <c r="I70" s="4">
        <f t="shared" si="3"/>
        <v>0.26211333417463473</v>
      </c>
      <c r="O70" s="37"/>
      <c r="P70" s="37"/>
      <c r="Q70" s="37"/>
    </row>
    <row r="71" spans="1:17">
      <c r="A71">
        <v>64</v>
      </c>
      <c r="B71" s="37" t="s">
        <v>92</v>
      </c>
      <c r="C71" s="37">
        <v>22</v>
      </c>
      <c r="D71" s="37">
        <v>20.2</v>
      </c>
      <c r="E71" s="37">
        <v>0.2971469498425468</v>
      </c>
      <c r="F71" s="5">
        <f t="shared" si="1"/>
        <v>320</v>
      </c>
      <c r="G71" s="4">
        <f t="shared" si="2"/>
        <v>170.63164526674697</v>
      </c>
      <c r="H71" s="4">
        <f t="shared" si="0"/>
        <v>170.96656129606342</v>
      </c>
      <c r="I71" s="4">
        <f t="shared" si="3"/>
        <v>0.11216874669309447</v>
      </c>
      <c r="O71" s="37"/>
      <c r="P71" s="37"/>
      <c r="Q71" s="37"/>
    </row>
    <row r="72" spans="1:17">
      <c r="A72">
        <v>65</v>
      </c>
      <c r="B72" s="37" t="s">
        <v>92</v>
      </c>
      <c r="C72" s="37">
        <v>21.8</v>
      </c>
      <c r="D72" s="37">
        <v>12.3</v>
      </c>
      <c r="E72" s="37">
        <v>0.2905529167929804</v>
      </c>
      <c r="F72" s="5">
        <f t="shared" si="1"/>
        <v>325</v>
      </c>
      <c r="G72" s="4">
        <f t="shared" si="2"/>
        <v>172.08440985071186</v>
      </c>
      <c r="H72" s="4">
        <f t="shared" ref="H72:H135" si="4">IF(C72&lt;0.01," ",F72/($E$3+$E$2*F72))</f>
        <v>172.25438719209566</v>
      </c>
      <c r="I72" s="4">
        <f t="shared" si="3"/>
        <v>2.8892296583904492E-2</v>
      </c>
      <c r="O72" s="37"/>
      <c r="P72" s="37"/>
      <c r="Q72" s="37"/>
    </row>
    <row r="73" spans="1:17">
      <c r="A73">
        <v>66</v>
      </c>
      <c r="B73" s="37" t="s">
        <v>97</v>
      </c>
      <c r="C73" s="37">
        <v>21.7</v>
      </c>
      <c r="D73" s="37">
        <v>10.1</v>
      </c>
      <c r="E73" s="37">
        <v>0.2872870950229095</v>
      </c>
      <c r="F73" s="5">
        <f t="shared" ref="F73:F136" si="5">IF(C73&lt;0.01," ",F72+(1/$B$5))</f>
        <v>330</v>
      </c>
      <c r="G73" s="4">
        <f t="shared" ref="G73:G136" si="6">IF(C73&lt;0.01," ",G72+(E73*(1/$B$5)))</f>
        <v>173.5208453258264</v>
      </c>
      <c r="H73" s="4">
        <f t="shared" si="4"/>
        <v>173.52185282357934</v>
      </c>
      <c r="I73" s="4">
        <f t="shared" ref="I73:I136" si="7">IF(C73&lt;0.01," ",(G73-H73)^2)</f>
        <v>1.0150517221732452E-6</v>
      </c>
      <c r="O73" s="37"/>
      <c r="P73" s="37"/>
      <c r="Q73" s="37"/>
    </row>
    <row r="74" spans="1:17">
      <c r="A74">
        <v>67</v>
      </c>
      <c r="B74" s="37" t="s">
        <v>96</v>
      </c>
      <c r="C74" s="37">
        <v>21.4</v>
      </c>
      <c r="D74" s="37">
        <v>15.1</v>
      </c>
      <c r="E74" s="37">
        <v>0.27761418573757934</v>
      </c>
      <c r="F74" s="5">
        <f t="shared" si="5"/>
        <v>335</v>
      </c>
      <c r="G74" s="4">
        <f t="shared" si="6"/>
        <v>174.90891625451431</v>
      </c>
      <c r="H74" s="4">
        <f t="shared" si="4"/>
        <v>174.76943724110836</v>
      </c>
      <c r="I74" s="4">
        <f t="shared" si="7"/>
        <v>1.9454395180696138E-2</v>
      </c>
      <c r="O74" s="37"/>
      <c r="P74" s="37"/>
      <c r="Q74" s="37"/>
    </row>
    <row r="75" spans="1:17">
      <c r="A75">
        <v>68</v>
      </c>
      <c r="B75" s="37" t="s">
        <v>93</v>
      </c>
      <c r="C75" s="37">
        <v>21.4</v>
      </c>
      <c r="D75" s="37">
        <v>20.9</v>
      </c>
      <c r="E75" s="37">
        <v>0.27761418573757934</v>
      </c>
      <c r="F75" s="5">
        <f t="shared" si="5"/>
        <v>340</v>
      </c>
      <c r="G75" s="4">
        <f t="shared" si="6"/>
        <v>176.29698718320222</v>
      </c>
      <c r="H75" s="4">
        <f t="shared" si="4"/>
        <v>175.99760458364233</v>
      </c>
      <c r="I75" s="4">
        <f t="shared" si="7"/>
        <v>8.9629940919238107E-2</v>
      </c>
      <c r="O75" s="37"/>
      <c r="P75" s="37"/>
      <c r="Q75" s="37"/>
    </row>
    <row r="76" spans="1:17">
      <c r="A76">
        <v>69</v>
      </c>
      <c r="B76" s="37" t="s">
        <v>96</v>
      </c>
      <c r="C76" s="37">
        <v>21.3</v>
      </c>
      <c r="D76" s="37">
        <v>13.2</v>
      </c>
      <c r="E76" s="37">
        <v>0.27443133768575134</v>
      </c>
      <c r="F76" s="5">
        <f t="shared" si="5"/>
        <v>345</v>
      </c>
      <c r="G76" s="4">
        <f t="shared" si="6"/>
        <v>177.66914387163098</v>
      </c>
      <c r="H76" s="4">
        <f t="shared" si="4"/>
        <v>177.20680465422808</v>
      </c>
      <c r="I76" s="4">
        <f t="shared" si="7"/>
        <v>0.21375755194872537</v>
      </c>
      <c r="O76" s="37"/>
      <c r="P76" s="37"/>
      <c r="Q76" s="37"/>
    </row>
    <row r="77" spans="1:17">
      <c r="A77">
        <v>70</v>
      </c>
      <c r="B77" s="37" t="s">
        <v>96</v>
      </c>
      <c r="C77" s="37">
        <v>21.3</v>
      </c>
      <c r="D77" s="37">
        <v>16.2</v>
      </c>
      <c r="E77" s="37">
        <v>0.27443133768575134</v>
      </c>
      <c r="F77" s="5">
        <f t="shared" si="5"/>
        <v>350</v>
      </c>
      <c r="G77" s="4">
        <f t="shared" si="6"/>
        <v>179.04130056005974</v>
      </c>
      <c r="H77" s="4">
        <f t="shared" si="4"/>
        <v>178.39747346925245</v>
      </c>
      <c r="I77" s="4">
        <f t="shared" si="7"/>
        <v>0.41451332285738141</v>
      </c>
      <c r="O77" s="37"/>
      <c r="P77" s="37"/>
      <c r="Q77" s="37"/>
    </row>
    <row r="78" spans="1:17">
      <c r="A78">
        <v>71</v>
      </c>
      <c r="B78" s="37" t="s">
        <v>96</v>
      </c>
      <c r="C78" s="37">
        <v>21.1</v>
      </c>
      <c r="D78" s="37">
        <v>13.7</v>
      </c>
      <c r="E78" s="37">
        <v>0.26812770653628548</v>
      </c>
      <c r="F78" s="5">
        <f t="shared" si="5"/>
        <v>355</v>
      </c>
      <c r="G78" s="4">
        <f t="shared" si="6"/>
        <v>180.38193909274116</v>
      </c>
      <c r="H78" s="4">
        <f t="shared" si="4"/>
        <v>179.57003378263428</v>
      </c>
      <c r="I78" s="4">
        <f t="shared" si="7"/>
        <v>0.65919023257974907</v>
      </c>
      <c r="O78" s="37"/>
      <c r="P78" s="37"/>
      <c r="Q78" s="37"/>
    </row>
    <row r="79" spans="1:17">
      <c r="A79">
        <v>72</v>
      </c>
      <c r="B79" s="37" t="s">
        <v>92</v>
      </c>
      <c r="C79" s="37">
        <v>20.7</v>
      </c>
      <c r="D79" s="37"/>
      <c r="E79" s="37">
        <v>0.25576813443304774</v>
      </c>
      <c r="F79" s="5">
        <f t="shared" si="5"/>
        <v>360</v>
      </c>
      <c r="G79" s="4">
        <f t="shared" si="6"/>
        <v>181.66077976490641</v>
      </c>
      <c r="H79" s="4">
        <f t="shared" si="4"/>
        <v>180.72489558628064</v>
      </c>
      <c r="I79" s="4">
        <f t="shared" si="7"/>
        <v>0.875879195802032</v>
      </c>
      <c r="O79" s="37"/>
      <c r="P79" s="37"/>
      <c r="Q79" s="37"/>
    </row>
    <row r="80" spans="1:17">
      <c r="A80">
        <v>73</v>
      </c>
      <c r="B80" s="37" t="s">
        <v>92</v>
      </c>
      <c r="C80" s="37">
        <v>20.7</v>
      </c>
      <c r="D80" s="37">
        <v>17.7</v>
      </c>
      <c r="E80" s="37">
        <v>0.25576813443304774</v>
      </c>
      <c r="F80" s="5">
        <f t="shared" si="5"/>
        <v>365</v>
      </c>
      <c r="G80" s="4">
        <f t="shared" si="6"/>
        <v>182.93962043707165</v>
      </c>
      <c r="H80" s="4">
        <f t="shared" si="4"/>
        <v>181.86245658805066</v>
      </c>
      <c r="I80" s="4">
        <f t="shared" si="7"/>
        <v>1.1602819576377161</v>
      </c>
      <c r="O80" s="37"/>
      <c r="P80" s="37"/>
      <c r="Q80" s="37"/>
    </row>
    <row r="81" spans="1:17">
      <c r="A81">
        <v>74</v>
      </c>
      <c r="B81" s="37" t="s">
        <v>96</v>
      </c>
      <c r="C81" s="37">
        <v>20.6</v>
      </c>
      <c r="D81" s="37">
        <v>14.9</v>
      </c>
      <c r="E81" s="37">
        <v>0.25272972135103816</v>
      </c>
      <c r="F81" s="5">
        <f t="shared" si="5"/>
        <v>370</v>
      </c>
      <c r="G81" s="4">
        <f t="shared" si="6"/>
        <v>184.20326904382685</v>
      </c>
      <c r="H81" s="4">
        <f t="shared" si="4"/>
        <v>182.98310266839897</v>
      </c>
      <c r="I81" s="4">
        <f t="shared" si="7"/>
        <v>1.4888059837248095</v>
      </c>
      <c r="O81" s="37"/>
      <c r="P81" s="37"/>
      <c r="Q81" s="37"/>
    </row>
    <row r="82" spans="1:17">
      <c r="A82">
        <v>75</v>
      </c>
      <c r="B82" s="37" t="s">
        <v>92</v>
      </c>
      <c r="C82" s="37">
        <v>20.5</v>
      </c>
      <c r="D82" s="37">
        <v>18.2</v>
      </c>
      <c r="E82" s="37">
        <v>0.24971185713945071</v>
      </c>
      <c r="F82" s="5">
        <f t="shared" si="5"/>
        <v>375</v>
      </c>
      <c r="G82" s="4">
        <f t="shared" si="6"/>
        <v>185.45182832952409</v>
      </c>
      <c r="H82" s="4">
        <f t="shared" si="4"/>
        <v>184.0872083167985</v>
      </c>
      <c r="I82" s="4">
        <f t="shared" si="7"/>
        <v>1.8621877791312036</v>
      </c>
      <c r="O82" s="37"/>
      <c r="P82" s="37"/>
      <c r="Q82" s="37"/>
    </row>
    <row r="83" spans="1:17">
      <c r="A83">
        <v>76</v>
      </c>
      <c r="B83" s="37" t="s">
        <v>92</v>
      </c>
      <c r="C83" s="37">
        <v>20.5</v>
      </c>
      <c r="D83" s="37">
        <v>14.4</v>
      </c>
      <c r="E83" s="37">
        <v>0.24971185713945071</v>
      </c>
      <c r="F83" s="5">
        <f t="shared" si="5"/>
        <v>380</v>
      </c>
      <c r="G83" s="4">
        <f t="shared" si="6"/>
        <v>186.70038761522133</v>
      </c>
      <c r="H83" s="4">
        <f t="shared" si="4"/>
        <v>185.17513704898101</v>
      </c>
      <c r="I83" s="4">
        <f t="shared" si="7"/>
        <v>2.3263892898164067</v>
      </c>
      <c r="O83" s="37"/>
      <c r="P83" s="37"/>
      <c r="Q83" s="37"/>
    </row>
    <row r="84" spans="1:17">
      <c r="A84">
        <v>77</v>
      </c>
      <c r="B84" s="37" t="s">
        <v>92</v>
      </c>
      <c r="C84" s="37">
        <v>20.399999999999999</v>
      </c>
      <c r="D84" s="37">
        <v>24.9</v>
      </c>
      <c r="E84" s="37">
        <v>0.24671451970641439</v>
      </c>
      <c r="F84" s="5">
        <f t="shared" si="5"/>
        <v>385</v>
      </c>
      <c r="G84" s="4">
        <f t="shared" si="6"/>
        <v>187.93396021375341</v>
      </c>
      <c r="H84" s="4">
        <f t="shared" si="4"/>
        <v>186.24724180597113</v>
      </c>
      <c r="I84" s="4">
        <f t="shared" si="7"/>
        <v>2.8450189871515894</v>
      </c>
      <c r="O84" s="37"/>
      <c r="P84" s="37"/>
      <c r="Q84" s="37"/>
    </row>
    <row r="85" spans="1:17">
      <c r="A85">
        <v>78</v>
      </c>
      <c r="B85" s="37" t="s">
        <v>92</v>
      </c>
      <c r="C85" s="37">
        <v>20.3</v>
      </c>
      <c r="D85" s="37">
        <v>14.5</v>
      </c>
      <c r="E85" s="37">
        <v>0.24373768664934825</v>
      </c>
      <c r="F85" s="5">
        <f t="shared" si="5"/>
        <v>390</v>
      </c>
      <c r="G85" s="4">
        <f t="shared" si="6"/>
        <v>189.15264864700015</v>
      </c>
      <c r="H85" s="4">
        <f t="shared" si="4"/>
        <v>187.30386533583385</v>
      </c>
      <c r="I85" s="4">
        <f t="shared" si="7"/>
        <v>3.417999731647031</v>
      </c>
      <c r="O85" s="37"/>
      <c r="P85" s="37"/>
      <c r="Q85" s="37"/>
    </row>
    <row r="86" spans="1:17">
      <c r="A86">
        <v>79</v>
      </c>
      <c r="B86" s="37" t="s">
        <v>92</v>
      </c>
      <c r="C86" s="37">
        <v>19.899999999999999</v>
      </c>
      <c r="D86" s="37">
        <v>18</v>
      </c>
      <c r="E86" s="37">
        <v>0.23203493914377044</v>
      </c>
      <c r="F86" s="5">
        <f t="shared" si="5"/>
        <v>395</v>
      </c>
      <c r="G86" s="4">
        <f t="shared" si="6"/>
        <v>190.31282334271901</v>
      </c>
      <c r="H86" s="4">
        <f t="shared" si="4"/>
        <v>188.34534055900377</v>
      </c>
      <c r="I86" s="4">
        <f t="shared" si="7"/>
        <v>3.8709885042158723</v>
      </c>
      <c r="O86" s="37"/>
      <c r="P86" s="37"/>
      <c r="Q86" s="37"/>
    </row>
    <row r="87" spans="1:17">
      <c r="A87">
        <v>80</v>
      </c>
      <c r="B87" s="37" t="s">
        <v>96</v>
      </c>
      <c r="C87" s="37">
        <v>19.899999999999999</v>
      </c>
      <c r="D87" s="37">
        <v>15.1</v>
      </c>
      <c r="E87" s="37">
        <v>0.23203493914377044</v>
      </c>
      <c r="F87" s="5">
        <f t="shared" si="5"/>
        <v>400</v>
      </c>
      <c r="G87" s="4">
        <f t="shared" si="6"/>
        <v>191.47299803843788</v>
      </c>
      <c r="H87" s="4">
        <f t="shared" si="4"/>
        <v>189.37199091801321</v>
      </c>
      <c r="I87" s="4">
        <f t="shared" si="7"/>
        <v>4.4142309200751573</v>
      </c>
      <c r="O87" s="37"/>
      <c r="P87" s="37"/>
      <c r="Q87" s="37"/>
    </row>
    <row r="88" spans="1:17">
      <c r="A88">
        <v>81</v>
      </c>
      <c r="B88" s="37" t="s">
        <v>92</v>
      </c>
      <c r="C88" s="37">
        <v>19.899999999999999</v>
      </c>
      <c r="D88" s="37">
        <v>18.899999999999999</v>
      </c>
      <c r="E88" s="37">
        <v>0.23203493914377044</v>
      </c>
      <c r="F88" s="5">
        <f t="shared" si="5"/>
        <v>405</v>
      </c>
      <c r="G88" s="4">
        <f t="shared" si="6"/>
        <v>192.63317273415674</v>
      </c>
      <c r="H88" s="4">
        <f t="shared" si="4"/>
        <v>190.3841307123912</v>
      </c>
      <c r="I88" s="4">
        <f t="shared" si="7"/>
        <v>5.0581900156672583</v>
      </c>
      <c r="O88" s="37"/>
      <c r="P88" s="37"/>
      <c r="Q88" s="37"/>
    </row>
    <row r="89" spans="1:17">
      <c r="A89">
        <v>82</v>
      </c>
      <c r="B89" s="37" t="s">
        <v>92</v>
      </c>
      <c r="C89" s="37">
        <v>19.8</v>
      </c>
      <c r="D89" s="37">
        <v>13.7</v>
      </c>
      <c r="E89" s="37">
        <v>0.22916028091445298</v>
      </c>
      <c r="F89" s="5">
        <f t="shared" si="5"/>
        <v>410</v>
      </c>
      <c r="G89" s="4">
        <f t="shared" si="6"/>
        <v>193.77897413872901</v>
      </c>
      <c r="H89" s="4">
        <f t="shared" si="4"/>
        <v>191.38206541946195</v>
      </c>
      <c r="I89" s="4">
        <f t="shared" si="7"/>
        <v>5.7451714084984573</v>
      </c>
      <c r="O89" s="37"/>
      <c r="P89" s="37"/>
      <c r="Q89" s="37"/>
    </row>
    <row r="90" spans="1:17">
      <c r="A90">
        <v>83</v>
      </c>
      <c r="B90" s="37" t="s">
        <v>96</v>
      </c>
      <c r="C90" s="37">
        <v>19.8</v>
      </c>
      <c r="D90" s="37">
        <v>16.899999999999999</v>
      </c>
      <c r="E90" s="37">
        <v>0.22916028091445298</v>
      </c>
      <c r="F90" s="5">
        <f t="shared" si="5"/>
        <v>415</v>
      </c>
      <c r="G90" s="4">
        <f t="shared" si="6"/>
        <v>194.92477554330128</v>
      </c>
      <c r="H90" s="4">
        <f t="shared" si="4"/>
        <v>192.36609200173072</v>
      </c>
      <c r="I90" s="4">
        <f t="shared" si="7"/>
        <v>6.54686146590406</v>
      </c>
      <c r="O90" s="37"/>
      <c r="P90" s="37"/>
      <c r="Q90" s="37"/>
    </row>
    <row r="91" spans="1:17">
      <c r="A91">
        <v>84</v>
      </c>
      <c r="B91" s="37" t="s">
        <v>96</v>
      </c>
      <c r="C91" s="37">
        <v>19.8</v>
      </c>
      <c r="D91" s="37">
        <v>12.2</v>
      </c>
      <c r="E91" s="37">
        <v>0.22916028091445298</v>
      </c>
      <c r="F91" s="5">
        <f t="shared" si="5"/>
        <v>420</v>
      </c>
      <c r="G91" s="4">
        <f t="shared" si="6"/>
        <v>196.07057694787355</v>
      </c>
      <c r="H91" s="4">
        <f t="shared" si="4"/>
        <v>193.33649920150629</v>
      </c>
      <c r="I91" s="4">
        <f t="shared" si="7"/>
        <v>7.4751811231806879</v>
      </c>
      <c r="O91" s="37"/>
      <c r="P91" s="37"/>
      <c r="Q91" s="37"/>
    </row>
    <row r="92" spans="1:17">
      <c r="A92">
        <v>85</v>
      </c>
      <c r="B92" s="37" t="s">
        <v>92</v>
      </c>
      <c r="C92" s="37">
        <v>19.7</v>
      </c>
      <c r="D92" s="37">
        <v>16.600000000000001</v>
      </c>
      <c r="E92" s="37">
        <v>0.22630598600943491</v>
      </c>
      <c r="F92" s="5">
        <f t="shared" si="5"/>
        <v>425</v>
      </c>
      <c r="G92" s="4">
        <f t="shared" si="6"/>
        <v>197.20210687792073</v>
      </c>
      <c r="H92" s="4">
        <f t="shared" si="4"/>
        <v>194.29356782337416</v>
      </c>
      <c r="I92" s="4">
        <f t="shared" si="7"/>
        <v>8.45959943182263</v>
      </c>
      <c r="O92" s="37"/>
      <c r="P92" s="37"/>
      <c r="Q92" s="37"/>
    </row>
    <row r="93" spans="1:17">
      <c r="A93">
        <v>86</v>
      </c>
      <c r="B93" s="37" t="s">
        <v>92</v>
      </c>
      <c r="C93" s="37">
        <v>19.7</v>
      </c>
      <c r="D93" s="37">
        <v>21.9</v>
      </c>
      <c r="E93" s="37">
        <v>0.22630598600943491</v>
      </c>
      <c r="F93" s="5">
        <f t="shared" si="5"/>
        <v>430</v>
      </c>
      <c r="G93" s="4">
        <f t="shared" si="6"/>
        <v>198.33363680796791</v>
      </c>
      <c r="H93" s="4">
        <f t="shared" si="4"/>
        <v>195.23757100510196</v>
      </c>
      <c r="I93" s="4">
        <f t="shared" si="7"/>
        <v>9.5856234556759858</v>
      </c>
      <c r="O93" s="37"/>
      <c r="P93" s="37"/>
      <c r="Q93" s="37"/>
    </row>
    <row r="94" spans="1:17">
      <c r="A94">
        <v>87</v>
      </c>
      <c r="B94" s="37" t="s">
        <v>96</v>
      </c>
      <c r="C94" s="37">
        <v>19.5</v>
      </c>
      <c r="D94" s="37">
        <v>16</v>
      </c>
      <c r="E94" s="37">
        <v>0.22065838731107662</v>
      </c>
      <c r="F94" s="5">
        <f t="shared" si="5"/>
        <v>435</v>
      </c>
      <c r="G94" s="4">
        <f t="shared" si="6"/>
        <v>199.4369287445233</v>
      </c>
      <c r="H94" s="4">
        <f t="shared" si="4"/>
        <v>196.16877447752464</v>
      </c>
      <c r="I94" s="4">
        <f t="shared" si="7"/>
        <v>10.680832312901575</v>
      </c>
      <c r="O94" s="37"/>
      <c r="P94" s="37"/>
      <c r="Q94" s="37"/>
    </row>
    <row r="95" spans="1:17">
      <c r="A95">
        <v>88</v>
      </c>
      <c r="B95" s="37" t="s">
        <v>96</v>
      </c>
      <c r="C95" s="37">
        <v>19.5</v>
      </c>
      <c r="D95" s="37">
        <v>13.4</v>
      </c>
      <c r="E95" s="37">
        <v>0.22065838731107662</v>
      </c>
      <c r="F95" s="5">
        <f t="shared" si="5"/>
        <v>440</v>
      </c>
      <c r="G95" s="4">
        <f t="shared" si="6"/>
        <v>200.54022068107869</v>
      </c>
      <c r="H95" s="4">
        <f t="shared" si="4"/>
        <v>197.08743681392954</v>
      </c>
      <c r="I95" s="4">
        <f t="shared" si="7"/>
        <v>11.921716433245445</v>
      </c>
      <c r="O95" s="37"/>
      <c r="P95" s="37"/>
      <c r="Q95" s="37"/>
    </row>
    <row r="96" spans="1:17">
      <c r="A96">
        <v>89</v>
      </c>
      <c r="B96" s="37" t="s">
        <v>92</v>
      </c>
      <c r="C96" s="37">
        <v>19.3</v>
      </c>
      <c r="D96" s="37">
        <v>19.600000000000001</v>
      </c>
      <c r="E96" s="37">
        <v>0.21509194204414381</v>
      </c>
      <c r="F96" s="5">
        <f t="shared" si="5"/>
        <v>445</v>
      </c>
      <c r="G96" s="4">
        <f t="shared" si="6"/>
        <v>201.61568039129941</v>
      </c>
      <c r="H96" s="4">
        <f t="shared" si="4"/>
        <v>197.99380966943318</v>
      </c>
      <c r="I96" s="4">
        <f t="shared" si="7"/>
        <v>13.117947525911807</v>
      </c>
      <c r="O96" s="37"/>
      <c r="P96" s="37"/>
      <c r="Q96" s="37"/>
    </row>
    <row r="97" spans="1:17">
      <c r="A97">
        <v>90</v>
      </c>
      <c r="B97" s="37" t="s">
        <v>98</v>
      </c>
      <c r="C97" s="37">
        <v>19.2</v>
      </c>
      <c r="D97" s="37">
        <v>12</v>
      </c>
      <c r="E97" s="37">
        <v>0.21233908768642229</v>
      </c>
      <c r="F97" s="5">
        <f t="shared" si="5"/>
        <v>450</v>
      </c>
      <c r="G97" s="4">
        <f t="shared" si="6"/>
        <v>202.67737582973152</v>
      </c>
      <c r="H97" s="4">
        <f t="shared" si="4"/>
        <v>198.88813801081506</v>
      </c>
      <c r="I97" s="4">
        <f t="shared" si="7"/>
        <v>14.358323248306784</v>
      </c>
      <c r="O97" s="37"/>
      <c r="P97" s="37"/>
      <c r="Q97" s="37"/>
    </row>
    <row r="98" spans="1:17">
      <c r="A98">
        <v>91</v>
      </c>
      <c r="B98" s="37" t="s">
        <v>96</v>
      </c>
      <c r="C98" s="37">
        <v>19</v>
      </c>
      <c r="D98" s="37">
        <v>13.9</v>
      </c>
      <c r="E98" s="37">
        <v>0.20689398407213416</v>
      </c>
      <c r="F98" s="5">
        <f t="shared" si="5"/>
        <v>455</v>
      </c>
      <c r="G98" s="4">
        <f t="shared" si="6"/>
        <v>203.71184575009218</v>
      </c>
      <c r="H98" s="4">
        <f t="shared" si="4"/>
        <v>199.77066033724913</v>
      </c>
      <c r="I98" s="4">
        <f t="shared" si="7"/>
        <v>15.532942458406881</v>
      </c>
      <c r="O98" s="37"/>
      <c r="P98" s="37"/>
      <c r="Q98" s="37"/>
    </row>
    <row r="99" spans="1:17">
      <c r="A99">
        <v>92</v>
      </c>
      <c r="B99" s="37" t="s">
        <v>92</v>
      </c>
      <c r="C99" s="37">
        <v>19</v>
      </c>
      <c r="D99" s="37">
        <v>14.5</v>
      </c>
      <c r="E99" s="37">
        <v>0.20689398407213416</v>
      </c>
      <c r="F99" s="5">
        <f t="shared" si="5"/>
        <v>460</v>
      </c>
      <c r="G99" s="4">
        <f t="shared" si="6"/>
        <v>204.74631567045284</v>
      </c>
      <c r="H99" s="4">
        <f t="shared" si="4"/>
        <v>200.641608892351</v>
      </c>
      <c r="I99" s="4">
        <f t="shared" si="7"/>
        <v>16.848617734195209</v>
      </c>
      <c r="O99" s="37"/>
      <c r="P99" s="37"/>
      <c r="Q99" s="37"/>
    </row>
    <row r="100" spans="1:17">
      <c r="A100">
        <v>93</v>
      </c>
      <c r="B100" s="37" t="s">
        <v>92</v>
      </c>
      <c r="C100" s="37">
        <v>18.5</v>
      </c>
      <c r="D100" s="37">
        <v>17.399999999999999</v>
      </c>
      <c r="E100" s="37">
        <v>0.19363348826132989</v>
      </c>
      <c r="F100" s="5">
        <f t="shared" si="5"/>
        <v>465</v>
      </c>
      <c r="G100" s="4">
        <f t="shared" si="6"/>
        <v>205.71448311175951</v>
      </c>
      <c r="H100" s="4">
        <f t="shared" si="4"/>
        <v>201.50120986793723</v>
      </c>
      <c r="I100" s="4">
        <f t="shared" si="7"/>
        <v>17.751671427108647</v>
      </c>
      <c r="O100" s="37"/>
      <c r="P100" s="37"/>
      <c r="Q100" s="37"/>
    </row>
    <row r="101" spans="1:17">
      <c r="A101">
        <v>94</v>
      </c>
      <c r="B101" s="37" t="s">
        <v>96</v>
      </c>
      <c r="C101" s="37">
        <v>18.5</v>
      </c>
      <c r="D101" s="37">
        <v>19.2</v>
      </c>
      <c r="E101" s="37">
        <v>0.19363348826132989</v>
      </c>
      <c r="F101" s="5">
        <f t="shared" si="5"/>
        <v>470</v>
      </c>
      <c r="G101" s="4">
        <f t="shared" si="6"/>
        <v>206.68265055306617</v>
      </c>
      <c r="H101" s="4">
        <f t="shared" si="4"/>
        <v>202.34968359987127</v>
      </c>
      <c r="I101" s="4">
        <f t="shared" si="7"/>
        <v>18.774602617479076</v>
      </c>
      <c r="O101" s="37"/>
      <c r="P101" s="37"/>
      <c r="Q101" s="37"/>
    </row>
    <row r="102" spans="1:17">
      <c r="A102">
        <v>95</v>
      </c>
      <c r="B102" s="37" t="s">
        <v>92</v>
      </c>
      <c r="C102" s="37">
        <v>18.100000000000001</v>
      </c>
      <c r="D102" s="37">
        <v>14.6</v>
      </c>
      <c r="E102" s="37">
        <v>0.18338555969347653</v>
      </c>
      <c r="F102" s="5">
        <f t="shared" si="5"/>
        <v>475</v>
      </c>
      <c r="G102" s="4">
        <f t="shared" si="6"/>
        <v>207.59957835153355</v>
      </c>
      <c r="H102" s="4">
        <f t="shared" si="4"/>
        <v>203.18724475635318</v>
      </c>
      <c r="I102" s="4">
        <f t="shared" si="7"/>
        <v>19.468687755157337</v>
      </c>
      <c r="O102" s="37"/>
      <c r="P102" s="37"/>
      <c r="Q102" s="37"/>
    </row>
    <row r="103" spans="1:17">
      <c r="A103">
        <v>96</v>
      </c>
      <c r="B103" s="37" t="s">
        <v>99</v>
      </c>
      <c r="C103" s="37">
        <v>17.8</v>
      </c>
      <c r="D103" s="37">
        <v>7.7</v>
      </c>
      <c r="E103" s="37">
        <v>0.17590865086351179</v>
      </c>
      <c r="F103" s="5">
        <f t="shared" si="5"/>
        <v>480</v>
      </c>
      <c r="G103" s="4">
        <f t="shared" si="6"/>
        <v>208.47912160585111</v>
      </c>
      <c r="H103" s="4">
        <f t="shared" si="4"/>
        <v>204.01410251899091</v>
      </c>
      <c r="I103" s="4">
        <f t="shared" si="7"/>
        <v>19.936395446025852</v>
      </c>
      <c r="O103" s="37"/>
      <c r="P103" s="37"/>
      <c r="Q103" s="37"/>
    </row>
    <row r="104" spans="1:17">
      <c r="A104">
        <v>97</v>
      </c>
      <c r="B104" s="37" t="s">
        <v>92</v>
      </c>
      <c r="C104" s="37">
        <v>17.8</v>
      </c>
      <c r="D104" s="37">
        <v>15.6</v>
      </c>
      <c r="E104" s="37">
        <v>0.17590865086351179</v>
      </c>
      <c r="F104" s="5">
        <f t="shared" si="5"/>
        <v>485</v>
      </c>
      <c r="G104" s="4">
        <f t="shared" si="6"/>
        <v>209.35866486016866</v>
      </c>
      <c r="H104" s="4">
        <f t="shared" si="4"/>
        <v>204.83046075697328</v>
      </c>
      <c r="I104" s="4">
        <f t="shared" si="7"/>
        <v>20.504632400195458</v>
      </c>
      <c r="O104" s="37"/>
      <c r="P104" s="37"/>
      <c r="Q104" s="37"/>
    </row>
    <row r="105" spans="1:17">
      <c r="A105">
        <v>98</v>
      </c>
      <c r="B105" s="37" t="s">
        <v>99</v>
      </c>
      <c r="C105" s="37">
        <v>17.7</v>
      </c>
      <c r="D105" s="37">
        <v>15.2</v>
      </c>
      <c r="E105" s="37">
        <v>0.17345600147360762</v>
      </c>
      <c r="F105" s="5">
        <f t="shared" si="5"/>
        <v>490</v>
      </c>
      <c r="G105" s="4">
        <f t="shared" si="6"/>
        <v>210.2259448675367</v>
      </c>
      <c r="H105" s="4">
        <f t="shared" si="4"/>
        <v>205.63651819465014</v>
      </c>
      <c r="I105" s="4">
        <f t="shared" si="7"/>
        <v>21.062837185802604</v>
      </c>
      <c r="O105" s="37"/>
      <c r="P105" s="37"/>
      <c r="Q105" s="37"/>
    </row>
    <row r="106" spans="1:17">
      <c r="A106">
        <v>99</v>
      </c>
      <c r="B106" s="37" t="s">
        <v>96</v>
      </c>
      <c r="C106" s="37">
        <v>17.600000000000001</v>
      </c>
      <c r="D106" s="37">
        <v>14.4</v>
      </c>
      <c r="E106" s="37">
        <v>0.17102312650401763</v>
      </c>
      <c r="F106" s="5">
        <f t="shared" si="5"/>
        <v>495</v>
      </c>
      <c r="G106" s="4">
        <f t="shared" si="6"/>
        <v>211.08106050005679</v>
      </c>
      <c r="H106" s="4">
        <f t="shared" si="4"/>
        <v>206.43246857280894</v>
      </c>
      <c r="I106" s="4">
        <f t="shared" si="7"/>
        <v>21.609406906073879</v>
      </c>
      <c r="O106" s="37"/>
      <c r="P106" s="37"/>
      <c r="Q106" s="37"/>
    </row>
    <row r="107" spans="1:17">
      <c r="A107">
        <v>100</v>
      </c>
      <c r="B107" s="37" t="s">
        <v>99</v>
      </c>
      <c r="C107" s="37">
        <v>17.5</v>
      </c>
      <c r="D107" s="37">
        <v>18</v>
      </c>
      <c r="E107" s="37">
        <v>0.16860999398219534</v>
      </c>
      <c r="F107" s="5">
        <f t="shared" si="5"/>
        <v>500</v>
      </c>
      <c r="G107" s="4">
        <f t="shared" si="6"/>
        <v>211.92411046996776</v>
      </c>
      <c r="H107" s="4">
        <f t="shared" si="4"/>
        <v>207.21850080392198</v>
      </c>
      <c r="I107" s="4">
        <f t="shared" si="7"/>
        <v>22.142762329183419</v>
      </c>
      <c r="O107" s="37"/>
      <c r="P107" s="37"/>
      <c r="Q107" s="37"/>
    </row>
    <row r="108" spans="1:17">
      <c r="A108">
        <v>101</v>
      </c>
      <c r="B108" s="37" t="s">
        <v>96</v>
      </c>
      <c r="C108" s="37">
        <v>17.5</v>
      </c>
      <c r="D108" s="37">
        <v>16.399999999999999</v>
      </c>
      <c r="E108" s="37">
        <v>0.16860999398219534</v>
      </c>
      <c r="F108" s="5">
        <f t="shared" si="5"/>
        <v>505</v>
      </c>
      <c r="G108" s="4">
        <f t="shared" si="6"/>
        <v>212.76716043987872</v>
      </c>
      <c r="H108" s="4">
        <f t="shared" si="4"/>
        <v>207.9947991216263</v>
      </c>
      <c r="I108" s="4">
        <f t="shared" si="7"/>
        <v>22.775432551951994</v>
      </c>
      <c r="O108" s="37"/>
      <c r="P108" s="37"/>
      <c r="Q108" s="37"/>
    </row>
    <row r="109" spans="1:17">
      <c r="A109">
        <v>102</v>
      </c>
      <c r="B109" s="37" t="s">
        <v>92</v>
      </c>
      <c r="C109" s="37">
        <v>17.399999999999999</v>
      </c>
      <c r="D109" s="37">
        <v>13.5</v>
      </c>
      <c r="E109" s="37">
        <v>0.16621657155950942</v>
      </c>
      <c r="F109" s="5">
        <f t="shared" si="5"/>
        <v>510</v>
      </c>
      <c r="G109" s="4">
        <f t="shared" si="6"/>
        <v>213.59824329767628</v>
      </c>
      <c r="H109" s="4">
        <f t="shared" si="4"/>
        <v>208.76154322468443</v>
      </c>
      <c r="I109" s="4">
        <f t="shared" si="7"/>
        <v>23.393667596079329</v>
      </c>
      <c r="O109" s="37"/>
      <c r="P109" s="37"/>
      <c r="Q109" s="37"/>
    </row>
    <row r="110" spans="1:17">
      <c r="A110">
        <v>103</v>
      </c>
      <c r="B110" s="37" t="s">
        <v>92</v>
      </c>
      <c r="C110" s="37">
        <v>17.3</v>
      </c>
      <c r="D110" s="37">
        <v>15.6</v>
      </c>
      <c r="E110" s="37">
        <v>0.16384282650862619</v>
      </c>
      <c r="F110" s="5">
        <f t="shared" si="5"/>
        <v>515</v>
      </c>
      <c r="G110" s="4">
        <f t="shared" si="6"/>
        <v>214.4174574302194</v>
      </c>
      <c r="H110" s="4">
        <f t="shared" si="4"/>
        <v>209.51890841566248</v>
      </c>
      <c r="I110" s="4">
        <f t="shared" si="7"/>
        <v>23.995782448016573</v>
      </c>
      <c r="O110" s="37"/>
      <c r="P110" s="37"/>
      <c r="Q110" s="37"/>
    </row>
    <row r="111" spans="1:17">
      <c r="A111">
        <v>104</v>
      </c>
      <c r="B111" s="37" t="s">
        <v>99</v>
      </c>
      <c r="C111" s="37">
        <v>17.100000000000001</v>
      </c>
      <c r="D111" s="37">
        <v>10.4</v>
      </c>
      <c r="E111" s="37">
        <v>0.15915423570351253</v>
      </c>
      <c r="F111" s="5">
        <f t="shared" si="5"/>
        <v>520</v>
      </c>
      <c r="G111" s="4">
        <f t="shared" si="6"/>
        <v>215.21322860873696</v>
      </c>
      <c r="H111" s="4">
        <f t="shared" si="4"/>
        <v>210.26706573454967</v>
      </c>
      <c r="I111" s="4">
        <f t="shared" si="7"/>
        <v>24.464527177988575</v>
      </c>
      <c r="O111" s="37"/>
      <c r="P111" s="37"/>
      <c r="Q111" s="37"/>
    </row>
    <row r="112" spans="1:17">
      <c r="A112">
        <v>105</v>
      </c>
      <c r="B112" s="37" t="s">
        <v>97</v>
      </c>
      <c r="C112" s="37">
        <v>17</v>
      </c>
      <c r="D112" s="37">
        <v>13.7</v>
      </c>
      <c r="E112" s="37">
        <v>0.15683932257714062</v>
      </c>
      <c r="F112" s="5">
        <f t="shared" si="5"/>
        <v>525</v>
      </c>
      <c r="G112" s="4">
        <f t="shared" si="6"/>
        <v>215.99742522162265</v>
      </c>
      <c r="H112" s="4">
        <f t="shared" si="4"/>
        <v>211.00618208753443</v>
      </c>
      <c r="I112" s="4">
        <f t="shared" si="7"/>
        <v>24.91250802358282</v>
      </c>
      <c r="O112" s="37"/>
      <c r="P112" s="37"/>
      <c r="Q112" s="37"/>
    </row>
    <row r="113" spans="1:17">
      <c r="A113">
        <v>106</v>
      </c>
      <c r="B113" s="37" t="s">
        <v>96</v>
      </c>
      <c r="C113" s="37">
        <v>16.899999999999999</v>
      </c>
      <c r="D113" s="37">
        <v>14</v>
      </c>
      <c r="E113" s="37">
        <v>0.15454395207284841</v>
      </c>
      <c r="F113" s="5">
        <f t="shared" si="5"/>
        <v>530</v>
      </c>
      <c r="G113" s="4">
        <f t="shared" si="6"/>
        <v>216.7701449819869</v>
      </c>
      <c r="H113" s="4">
        <f t="shared" si="4"/>
        <v>211.73642037113953</v>
      </c>
      <c r="I113" s="4">
        <f t="shared" si="7"/>
        <v>25.338383457850529</v>
      </c>
      <c r="O113" s="37"/>
      <c r="P113" s="37"/>
      <c r="Q113" s="37"/>
    </row>
    <row r="114" spans="1:17">
      <c r="A114">
        <v>107</v>
      </c>
      <c r="B114" s="37" t="s">
        <v>96</v>
      </c>
      <c r="C114" s="37">
        <v>16.7</v>
      </c>
      <c r="D114" s="37">
        <v>15.3</v>
      </c>
      <c r="E114" s="37">
        <v>0.15001169989097002</v>
      </c>
      <c r="F114" s="5">
        <f t="shared" si="5"/>
        <v>535</v>
      </c>
      <c r="G114" s="4">
        <f t="shared" si="6"/>
        <v>217.52020348144174</v>
      </c>
      <c r="H114" s="4">
        <f t="shared" si="4"/>
        <v>212.45793959191082</v>
      </c>
      <c r="I114" s="4">
        <f t="shared" si="7"/>
        <v>25.626515687248769</v>
      </c>
      <c r="O114" s="37"/>
      <c r="P114" s="37"/>
      <c r="Q114" s="37"/>
    </row>
    <row r="115" spans="1:17">
      <c r="A115">
        <v>108</v>
      </c>
      <c r="B115" s="37" t="s">
        <v>96</v>
      </c>
      <c r="C115" s="37">
        <v>16.3</v>
      </c>
      <c r="D115" s="37">
        <v>14.8</v>
      </c>
      <c r="E115" s="37">
        <v>0.14118015527656896</v>
      </c>
      <c r="F115" s="5">
        <f t="shared" si="5"/>
        <v>540</v>
      </c>
      <c r="G115" s="4">
        <f t="shared" si="6"/>
        <v>218.22610425782457</v>
      </c>
      <c r="H115" s="4">
        <f t="shared" si="4"/>
        <v>213.17089498184424</v>
      </c>
      <c r="I115" s="4">
        <f t="shared" si="7"/>
        <v>25.555140823957586</v>
      </c>
      <c r="O115" s="37"/>
      <c r="P115" s="37"/>
      <c r="Q115" s="37"/>
    </row>
    <row r="116" spans="1:17">
      <c r="A116">
        <v>109</v>
      </c>
      <c r="B116" s="37" t="s">
        <v>96</v>
      </c>
      <c r="C116" s="37">
        <v>16.2</v>
      </c>
      <c r="D116" s="37">
        <v>13.5</v>
      </c>
      <c r="E116" s="37">
        <v>0.13902059029403183</v>
      </c>
      <c r="F116" s="5">
        <f t="shared" si="5"/>
        <v>545</v>
      </c>
      <c r="G116" s="4">
        <f t="shared" si="6"/>
        <v>218.92120720929472</v>
      </c>
      <c r="H116" s="4">
        <f t="shared" si="4"/>
        <v>213.87543810972701</v>
      </c>
      <c r="I116" s="4">
        <f t="shared" si="7"/>
        <v>25.459785806152308</v>
      </c>
      <c r="O116" s="37"/>
      <c r="P116" s="37"/>
      <c r="Q116" s="37"/>
    </row>
    <row r="117" spans="1:17">
      <c r="A117">
        <v>110</v>
      </c>
      <c r="B117" s="37" t="s">
        <v>92</v>
      </c>
      <c r="C117" s="37">
        <v>15.9</v>
      </c>
      <c r="D117" s="37">
        <v>20.100000000000001</v>
      </c>
      <c r="E117" s="37">
        <v>0.13265726798826205</v>
      </c>
      <c r="F117" s="5">
        <f t="shared" si="5"/>
        <v>550</v>
      </c>
      <c r="G117" s="4">
        <f t="shared" si="6"/>
        <v>219.58449354923604</v>
      </c>
      <c r="H117" s="4">
        <f t="shared" si="4"/>
        <v>214.57171698856052</v>
      </c>
      <c r="I117" s="4">
        <f t="shared" si="7"/>
        <v>25.127928847257884</v>
      </c>
      <c r="O117" s="37"/>
      <c r="P117" s="37"/>
      <c r="Q117" s="37"/>
    </row>
    <row r="118" spans="1:17">
      <c r="A118">
        <v>111</v>
      </c>
      <c r="B118" s="37" t="s">
        <v>96</v>
      </c>
      <c r="C118" s="37">
        <v>15.9</v>
      </c>
      <c r="D118" s="37">
        <v>14.7</v>
      </c>
      <c r="E118" s="37">
        <v>0.13265726798826205</v>
      </c>
      <c r="F118" s="5">
        <f t="shared" si="5"/>
        <v>555</v>
      </c>
      <c r="G118" s="4">
        <f t="shared" si="6"/>
        <v>220.24777988917737</v>
      </c>
      <c r="H118" s="4">
        <f t="shared" si="4"/>
        <v>215.2598761792253</v>
      </c>
      <c r="I118" s="4">
        <f t="shared" si="7"/>
        <v>24.87918341975357</v>
      </c>
      <c r="O118" s="37"/>
      <c r="P118" s="37"/>
      <c r="Q118" s="37"/>
    </row>
    <row r="119" spans="1:17">
      <c r="A119">
        <v>112</v>
      </c>
      <c r="B119" s="37" t="s">
        <v>92</v>
      </c>
      <c r="C119" s="37">
        <v>15.9</v>
      </c>
      <c r="D119" s="37">
        <v>13.2</v>
      </c>
      <c r="E119" s="37">
        <v>0.13265726798826205</v>
      </c>
      <c r="F119" s="5">
        <f t="shared" si="5"/>
        <v>560</v>
      </c>
      <c r="G119" s="4">
        <f t="shared" si="6"/>
        <v>220.91106622911869</v>
      </c>
      <c r="H119" s="4">
        <f t="shared" si="4"/>
        <v>215.94005689054029</v>
      </c>
      <c r="I119" s="4">
        <f t="shared" si="7"/>
        <v>24.71093384423364</v>
      </c>
      <c r="O119" s="37"/>
      <c r="P119" s="37"/>
      <c r="Q119" s="37"/>
    </row>
    <row r="120" spans="1:17">
      <c r="A120">
        <v>113</v>
      </c>
      <c r="B120" s="37" t="s">
        <v>92</v>
      </c>
      <c r="C120" s="37">
        <v>15.8</v>
      </c>
      <c r="D120" s="37">
        <v>13.6</v>
      </c>
      <c r="E120" s="37">
        <v>0.13057449036060026</v>
      </c>
      <c r="F120" s="5">
        <f t="shared" si="5"/>
        <v>565</v>
      </c>
      <c r="G120" s="4">
        <f t="shared" si="6"/>
        <v>221.56393868092169</v>
      </c>
      <c r="H120" s="4">
        <f t="shared" si="4"/>
        <v>216.61239707586205</v>
      </c>
      <c r="I120" s="4">
        <f t="shared" si="7"/>
        <v>24.517764266636654</v>
      </c>
      <c r="O120" s="37"/>
      <c r="P120" s="37"/>
      <c r="Q120" s="37"/>
    </row>
    <row r="121" spans="1:17">
      <c r="A121">
        <v>114</v>
      </c>
      <c r="B121" s="37" t="s">
        <v>96</v>
      </c>
      <c r="C121" s="37">
        <v>15.6</v>
      </c>
      <c r="D121" s="37">
        <v>13.6</v>
      </c>
      <c r="E121" s="37">
        <v>0.12646619544410381</v>
      </c>
      <c r="F121" s="5">
        <f t="shared" si="5"/>
        <v>570</v>
      </c>
      <c r="G121" s="4">
        <f t="shared" si="6"/>
        <v>222.1962696581422</v>
      </c>
      <c r="H121" s="4">
        <f t="shared" si="4"/>
        <v>217.27703152636192</v>
      </c>
      <c r="I121" s="4">
        <f t="shared" si="7"/>
        <v>24.198903797161098</v>
      </c>
      <c r="O121" s="37"/>
      <c r="P121" s="37"/>
      <c r="Q121" s="37"/>
    </row>
    <row r="122" spans="1:17">
      <c r="A122">
        <v>115</v>
      </c>
      <c r="B122" s="37" t="s">
        <v>97</v>
      </c>
      <c r="C122" s="37">
        <v>15.6</v>
      </c>
      <c r="D122" s="37">
        <v>9.3000000000000007</v>
      </c>
      <c r="E122" s="37">
        <v>0.12646619544410381</v>
      </c>
      <c r="F122" s="5">
        <f t="shared" si="5"/>
        <v>575</v>
      </c>
      <c r="G122" s="4">
        <f t="shared" si="6"/>
        <v>222.8286006353627</v>
      </c>
      <c r="H122" s="4">
        <f t="shared" si="4"/>
        <v>217.93409196111546</v>
      </c>
      <c r="I122" s="4">
        <f t="shared" si="7"/>
        <v>23.956215162281556</v>
      </c>
      <c r="O122" s="37"/>
      <c r="P122" s="37"/>
      <c r="Q122" s="37"/>
    </row>
    <row r="123" spans="1:17">
      <c r="A123">
        <v>116</v>
      </c>
      <c r="B123" s="37" t="s">
        <v>96</v>
      </c>
      <c r="C123" s="37">
        <v>15.2</v>
      </c>
      <c r="D123" s="37">
        <v>13.7</v>
      </c>
      <c r="E123" s="37">
        <v>0.11847752312932387</v>
      </c>
      <c r="F123" s="5">
        <f t="shared" si="5"/>
        <v>580</v>
      </c>
      <c r="G123" s="4">
        <f t="shared" si="6"/>
        <v>223.42098825100933</v>
      </c>
      <c r="H123" s="4">
        <f t="shared" si="4"/>
        <v>218.58370711412826</v>
      </c>
      <c r="I123" s="4">
        <f t="shared" si="7"/>
        <v>23.399288797225459</v>
      </c>
      <c r="O123" s="37"/>
      <c r="P123" s="37"/>
      <c r="Q123" s="37"/>
    </row>
    <row r="124" spans="1:17">
      <c r="A124">
        <v>117</v>
      </c>
      <c r="B124" s="37" t="s">
        <v>96</v>
      </c>
      <c r="C124" s="37">
        <v>15</v>
      </c>
      <c r="D124" s="37">
        <v>13.8</v>
      </c>
      <c r="E124" s="37">
        <v>0.11459648777635667</v>
      </c>
      <c r="F124" s="5">
        <f t="shared" si="5"/>
        <v>585</v>
      </c>
      <c r="G124" s="4">
        <f t="shared" si="6"/>
        <v>223.99397068989111</v>
      </c>
      <c r="H124" s="4">
        <f t="shared" si="4"/>
        <v>219.22600281842085</v>
      </c>
      <c r="I124" s="4">
        <f t="shared" si="7"/>
        <v>22.733517623372659</v>
      </c>
      <c r="O124" s="37"/>
      <c r="P124" s="37"/>
      <c r="Q124" s="37"/>
    </row>
    <row r="125" spans="1:17">
      <c r="A125">
        <v>118</v>
      </c>
      <c r="B125" s="37" t="s">
        <v>97</v>
      </c>
      <c r="C125" s="37">
        <v>14.8</v>
      </c>
      <c r="D125" s="37">
        <v>11.8</v>
      </c>
      <c r="E125" s="37">
        <v>0.11079053578321392</v>
      </c>
      <c r="F125" s="5">
        <f t="shared" si="5"/>
        <v>590</v>
      </c>
      <c r="G125" s="4">
        <f t="shared" si="6"/>
        <v>224.54792336880718</v>
      </c>
      <c r="H125" s="4">
        <f t="shared" si="4"/>
        <v>219.86110208728684</v>
      </c>
      <c r="I125" s="4">
        <f t="shared" si="7"/>
        <v>21.966293724911942</v>
      </c>
      <c r="O125" s="37"/>
      <c r="P125" s="37"/>
      <c r="Q125" s="37"/>
    </row>
    <row r="126" spans="1:17">
      <c r="A126">
        <v>119</v>
      </c>
      <c r="B126" s="37" t="s">
        <v>96</v>
      </c>
      <c r="C126" s="37">
        <v>14.8</v>
      </c>
      <c r="D126" s="37">
        <v>15.3</v>
      </c>
      <c r="E126" s="37">
        <v>0.11079053578321392</v>
      </c>
      <c r="F126" s="5">
        <f t="shared" si="5"/>
        <v>595</v>
      </c>
      <c r="G126" s="4">
        <f t="shared" si="6"/>
        <v>225.10187604772324</v>
      </c>
      <c r="H126" s="4">
        <f t="shared" si="4"/>
        <v>220.48912519283544</v>
      </c>
      <c r="I126" s="4">
        <f t="shared" si="7"/>
        <v>21.277470449268062</v>
      </c>
      <c r="O126" s="37"/>
      <c r="P126" s="37"/>
      <c r="Q126" s="37"/>
    </row>
    <row r="127" spans="1:17">
      <c r="A127">
        <v>120</v>
      </c>
      <c r="B127" s="37" t="s">
        <v>92</v>
      </c>
      <c r="C127" s="37">
        <v>14.4</v>
      </c>
      <c r="D127" s="37">
        <v>16.2</v>
      </c>
      <c r="E127" s="37">
        <v>0.10340248666770183</v>
      </c>
      <c r="F127" s="5">
        <f t="shared" si="5"/>
        <v>600</v>
      </c>
      <c r="G127" s="4">
        <f t="shared" si="6"/>
        <v>225.61888848106176</v>
      </c>
      <c r="H127" s="4">
        <f t="shared" si="4"/>
        <v>221.11018974192268</v>
      </c>
      <c r="I127" s="4">
        <f t="shared" si="7"/>
        <v>20.328364320314311</v>
      </c>
    </row>
    <row r="128" spans="1:17">
      <c r="A128">
        <v>121</v>
      </c>
      <c r="B128" s="37" t="s">
        <v>96</v>
      </c>
      <c r="C128" s="37">
        <v>14.4</v>
      </c>
      <c r="D128" s="37">
        <v>12.4</v>
      </c>
      <c r="E128" s="37">
        <v>0.10340248666770183</v>
      </c>
      <c r="F128" s="5">
        <f t="shared" si="5"/>
        <v>605</v>
      </c>
      <c r="G128" s="4">
        <f t="shared" si="6"/>
        <v>226.13590091440028</v>
      </c>
      <c r="H128" s="4">
        <f t="shared" si="4"/>
        <v>221.72441074957283</v>
      </c>
      <c r="I128" s="4">
        <f t="shared" si="7"/>
        <v>19.46124547436937</v>
      </c>
    </row>
    <row r="129" spans="1:9">
      <c r="A129">
        <v>122</v>
      </c>
      <c r="B129" s="37" t="s">
        <v>93</v>
      </c>
      <c r="C129" s="37">
        <v>14.4</v>
      </c>
      <c r="D129" s="37">
        <v>20.2</v>
      </c>
      <c r="E129" s="37">
        <v>0.10340248666770183</v>
      </c>
      <c r="F129" s="5">
        <f t="shared" si="5"/>
        <v>610</v>
      </c>
      <c r="G129" s="4">
        <f t="shared" si="6"/>
        <v>226.6529133477388</v>
      </c>
      <c r="H129" s="4">
        <f t="shared" si="4"/>
        <v>222.3319007099862</v>
      </c>
      <c r="I129" s="4">
        <f t="shared" si="7"/>
        <v>18.671150215617704</v>
      </c>
    </row>
    <row r="130" spans="1:9">
      <c r="A130">
        <v>123</v>
      </c>
      <c r="B130" s="37" t="s">
        <v>99</v>
      </c>
      <c r="C130" s="37">
        <v>14.1</v>
      </c>
      <c r="D130" s="37">
        <v>12</v>
      </c>
      <c r="E130" s="37">
        <v>9.8055909082505513E-2</v>
      </c>
      <c r="F130" s="5">
        <f t="shared" si="5"/>
        <v>615</v>
      </c>
      <c r="G130" s="4">
        <f t="shared" si="6"/>
        <v>227.14319289315134</v>
      </c>
      <c r="H130" s="4">
        <f t="shared" si="4"/>
        <v>222.93276966522475</v>
      </c>
      <c r="I130" s="4">
        <f t="shared" si="7"/>
        <v>17.727663758263706</v>
      </c>
    </row>
    <row r="131" spans="1:9">
      <c r="A131">
        <v>124</v>
      </c>
      <c r="B131" s="37" t="s">
        <v>96</v>
      </c>
      <c r="C131" s="37">
        <v>14.1</v>
      </c>
      <c r="D131" s="37">
        <v>16.100000000000001</v>
      </c>
      <c r="E131" s="37">
        <v>9.8055909082505513E-2</v>
      </c>
      <c r="F131" s="5">
        <f t="shared" si="5"/>
        <v>620</v>
      </c>
      <c r="G131" s="4">
        <f t="shared" si="6"/>
        <v>227.63347243856387</v>
      </c>
      <c r="H131" s="4">
        <f t="shared" si="4"/>
        <v>223.5271252716644</v>
      </c>
      <c r="I131" s="4">
        <f t="shared" si="7"/>
        <v>16.862087055103288</v>
      </c>
    </row>
    <row r="132" spans="1:9">
      <c r="A132">
        <v>125</v>
      </c>
      <c r="B132" s="37" t="s">
        <v>97</v>
      </c>
      <c r="C132" s="37">
        <v>14</v>
      </c>
      <c r="D132" s="37">
        <v>7.8</v>
      </c>
      <c r="E132" s="37">
        <v>9.6310510714029615E-2</v>
      </c>
      <c r="F132" s="5">
        <f t="shared" si="5"/>
        <v>625</v>
      </c>
      <c r="G132" s="4">
        <f t="shared" si="6"/>
        <v>228.11502499213401</v>
      </c>
      <c r="H132" s="4">
        <f t="shared" si="4"/>
        <v>224.11507286429807</v>
      </c>
      <c r="I132" s="4">
        <f t="shared" si="7"/>
        <v>15.99961702497926</v>
      </c>
    </row>
    <row r="133" spans="1:9">
      <c r="A133">
        <v>126</v>
      </c>
      <c r="B133" s="37" t="s">
        <v>96</v>
      </c>
      <c r="C133" s="37">
        <v>14</v>
      </c>
      <c r="D133" s="37">
        <v>11.7</v>
      </c>
      <c r="E133" s="37">
        <v>9.6310510714029615E-2</v>
      </c>
      <c r="F133" s="5">
        <f t="shared" si="5"/>
        <v>630</v>
      </c>
      <c r="G133" s="4">
        <f t="shared" si="6"/>
        <v>228.59657754570415</v>
      </c>
      <c r="H133" s="4">
        <f t="shared" si="4"/>
        <v>224.69671551896957</v>
      </c>
      <c r="I133" s="4">
        <f t="shared" si="7"/>
        <v>15.208923827566357</v>
      </c>
    </row>
    <row r="134" spans="1:9">
      <c r="A134">
        <v>127</v>
      </c>
      <c r="B134" s="37" t="s">
        <v>92</v>
      </c>
      <c r="C134" s="37">
        <v>13.8</v>
      </c>
      <c r="D134" s="37">
        <v>15.7</v>
      </c>
      <c r="E134" s="37">
        <v>9.2874621546383596E-2</v>
      </c>
      <c r="F134" s="5">
        <f t="shared" si="5"/>
        <v>635</v>
      </c>
      <c r="G134" s="4">
        <f t="shared" si="6"/>
        <v>229.06095065343607</v>
      </c>
      <c r="H134" s="4">
        <f t="shared" si="4"/>
        <v>225.27215411261651</v>
      </c>
      <c r="I134" s="4">
        <f t="shared" si="7"/>
        <v>14.354979227726274</v>
      </c>
    </row>
    <row r="135" spans="1:9">
      <c r="A135">
        <v>128</v>
      </c>
      <c r="B135" s="37" t="s">
        <v>99</v>
      </c>
      <c r="C135" s="37">
        <v>13.8</v>
      </c>
      <c r="D135" s="37">
        <v>14.2</v>
      </c>
      <c r="E135" s="37">
        <v>9.2874621546383596E-2</v>
      </c>
      <c r="F135" s="5">
        <f t="shared" si="5"/>
        <v>640</v>
      </c>
      <c r="G135" s="4">
        <f t="shared" si="6"/>
        <v>229.52532376116798</v>
      </c>
      <c r="H135" s="4">
        <f t="shared" si="4"/>
        <v>225.84148738159561</v>
      </c>
      <c r="I135" s="4">
        <f t="shared" si="7"/>
        <v>13.570650471460862</v>
      </c>
    </row>
    <row r="136" spans="1:9">
      <c r="A136">
        <v>129</v>
      </c>
      <c r="B136" s="37" t="s">
        <v>96</v>
      </c>
      <c r="C136" s="37">
        <v>13.7</v>
      </c>
      <c r="D136" s="37">
        <v>13.3</v>
      </c>
      <c r="E136" s="37">
        <v>9.1184034465533012E-2</v>
      </c>
      <c r="F136" s="5">
        <f t="shared" si="5"/>
        <v>645</v>
      </c>
      <c r="G136" s="4">
        <f t="shared" si="6"/>
        <v>229.98124393349565</v>
      </c>
      <c r="H136" s="4">
        <f t="shared" ref="H136:H199" si="8">IF(C136&lt;0.01," ",F136/($E$3+$E$2*F136))</f>
        <v>226.40481197816115</v>
      </c>
      <c r="I136" s="4">
        <f t="shared" si="7"/>
        <v>12.790865531137747</v>
      </c>
    </row>
    <row r="137" spans="1:9">
      <c r="A137">
        <v>130</v>
      </c>
      <c r="B137" s="37" t="s">
        <v>97</v>
      </c>
      <c r="C137" s="37">
        <v>13.6</v>
      </c>
      <c r="D137" s="37">
        <v>9.8000000000000007</v>
      </c>
      <c r="E137" s="37">
        <v>8.9511620699966862E-2</v>
      </c>
      <c r="F137" s="5">
        <f t="shared" ref="F137:F200" si="9">IF(C137&lt;0.01," ",F136+(1/$B$5))</f>
        <v>650</v>
      </c>
      <c r="G137" s="4">
        <f t="shared" ref="G137:G200" si="10">IF(C137&lt;0.01," ",G136+(E137*(1/$B$5)))</f>
        <v>230.42880203699548</v>
      </c>
      <c r="H137" s="4">
        <f t="shared" si="8"/>
        <v>226.96222252516461</v>
      </c>
      <c r="I137" s="4">
        <f t="shared" ref="I137:I200" si="11">IF(C137&lt;0.01," ",(G137-H137)^2)</f>
        <v>12.017173511845568</v>
      </c>
    </row>
    <row r="138" spans="1:9">
      <c r="A138">
        <v>131</v>
      </c>
      <c r="B138" s="37" t="s">
        <v>96</v>
      </c>
      <c r="C138" s="37">
        <v>13.6</v>
      </c>
      <c r="D138" s="37">
        <v>12.3</v>
      </c>
      <c r="E138" s="37">
        <v>8.9511620699966862E-2</v>
      </c>
      <c r="F138" s="5">
        <f t="shared" si="9"/>
        <v>655</v>
      </c>
      <c r="G138" s="4">
        <f t="shared" si="10"/>
        <v>230.87636014049531</v>
      </c>
      <c r="H138" s="4">
        <f t="shared" si="8"/>
        <v>227.51381166904088</v>
      </c>
      <c r="I138" s="4">
        <f t="shared" si="11"/>
        <v>11.306732222880532</v>
      </c>
    </row>
    <row r="139" spans="1:9">
      <c r="A139">
        <v>132</v>
      </c>
      <c r="B139" s="37" t="s">
        <v>97</v>
      </c>
      <c r="C139" s="37">
        <v>13.3</v>
      </c>
      <c r="D139" s="37">
        <v>9.5</v>
      </c>
      <c r="E139" s="37">
        <v>8.4602922788706431E-2</v>
      </c>
      <c r="F139" s="5">
        <f t="shared" si="9"/>
        <v>660</v>
      </c>
      <c r="G139" s="4">
        <f t="shared" si="10"/>
        <v>231.29937475443884</v>
      </c>
      <c r="H139" s="4">
        <f t="shared" si="8"/>
        <v>228.05967013114252</v>
      </c>
      <c r="I139" s="4">
        <f t="shared" si="11"/>
        <v>10.495686046207545</v>
      </c>
    </row>
    <row r="140" spans="1:9">
      <c r="A140">
        <v>133</v>
      </c>
      <c r="B140" s="37" t="s">
        <v>96</v>
      </c>
      <c r="C140" s="37">
        <v>13.3</v>
      </c>
      <c r="D140" s="37">
        <v>10.6</v>
      </c>
      <c r="E140" s="37">
        <v>8.4602922788706431E-2</v>
      </c>
      <c r="F140" s="5">
        <f t="shared" si="9"/>
        <v>665</v>
      </c>
      <c r="G140" s="4">
        <f t="shared" si="10"/>
        <v>231.72238936838238</v>
      </c>
      <c r="H140" s="4">
        <f t="shared" si="8"/>
        <v>228.59988675748266</v>
      </c>
      <c r="I140" s="4">
        <f t="shared" si="11"/>
        <v>9.7500225550755406</v>
      </c>
    </row>
    <row r="141" spans="1:9">
      <c r="A141">
        <v>134</v>
      </c>
      <c r="B141" s="37" t="s">
        <v>99</v>
      </c>
      <c r="C141" s="37">
        <v>13.2</v>
      </c>
      <c r="D141" s="37">
        <v>6.9</v>
      </c>
      <c r="E141" s="37">
        <v>8.3002703213414616E-2</v>
      </c>
      <c r="F141" s="5">
        <f t="shared" si="9"/>
        <v>670</v>
      </c>
      <c r="G141" s="4">
        <f t="shared" si="10"/>
        <v>232.13740288444944</v>
      </c>
      <c r="H141" s="4">
        <f t="shared" si="8"/>
        <v>229.13454856694307</v>
      </c>
      <c r="I141" s="4">
        <f t="shared" si="11"/>
        <v>9.0171340521666838</v>
      </c>
    </row>
    <row r="142" spans="1:9">
      <c r="A142">
        <v>135</v>
      </c>
      <c r="B142" s="37" t="s">
        <v>96</v>
      </c>
      <c r="C142" s="37">
        <v>13</v>
      </c>
      <c r="D142" s="37">
        <v>11.1</v>
      </c>
      <c r="E142" s="37">
        <v>7.985597567603854E-2</v>
      </c>
      <c r="F142" s="5">
        <f t="shared" si="9"/>
        <v>675</v>
      </c>
      <c r="G142" s="4">
        <f t="shared" si="10"/>
        <v>232.53668276282963</v>
      </c>
      <c r="H142" s="4">
        <f t="shared" si="8"/>
        <v>229.66374079800323</v>
      </c>
      <c r="I142" s="4">
        <f t="shared" si="11"/>
        <v>8.2537955332605506</v>
      </c>
    </row>
    <row r="143" spans="1:9">
      <c r="A143">
        <v>136</v>
      </c>
      <c r="B143" s="37" t="s">
        <v>97</v>
      </c>
      <c r="C143" s="37">
        <v>13</v>
      </c>
      <c r="D143" s="37">
        <v>7.7</v>
      </c>
      <c r="E143" s="37">
        <v>7.985597567603854E-2</v>
      </c>
      <c r="F143" s="5">
        <f t="shared" si="9"/>
        <v>680</v>
      </c>
      <c r="G143" s="4">
        <f t="shared" si="10"/>
        <v>232.93596264120981</v>
      </c>
      <c r="H143" s="4">
        <f t="shared" si="8"/>
        <v>230.18754695404206</v>
      </c>
      <c r="I143" s="4">
        <f t="shared" si="11"/>
        <v>7.5537887894697748</v>
      </c>
    </row>
    <row r="144" spans="1:9">
      <c r="A144">
        <v>137</v>
      </c>
      <c r="B144" s="37" t="s">
        <v>97</v>
      </c>
      <c r="C144" s="37">
        <v>12.8</v>
      </c>
      <c r="D144" s="37">
        <v>11</v>
      </c>
      <c r="E144" s="37">
        <v>7.6780514382796636E-2</v>
      </c>
      <c r="F144" s="5">
        <f t="shared" si="9"/>
        <v>685</v>
      </c>
      <c r="G144" s="4">
        <f t="shared" si="10"/>
        <v>233.31986521312379</v>
      </c>
      <c r="H144" s="4">
        <f t="shared" si="8"/>
        <v>230.70604884726367</v>
      </c>
      <c r="I144" s="4">
        <f t="shared" si="11"/>
        <v>6.8320359944381899</v>
      </c>
    </row>
    <row r="145" spans="1:9">
      <c r="A145">
        <v>138</v>
      </c>
      <c r="B145" s="37" t="s">
        <v>92</v>
      </c>
      <c r="C145" s="37">
        <v>12.7</v>
      </c>
      <c r="D145" s="37"/>
      <c r="E145" s="37">
        <v>7.526937560130513E-2</v>
      </c>
      <c r="F145" s="5">
        <f t="shared" si="9"/>
        <v>690</v>
      </c>
      <c r="G145" s="4">
        <f t="shared" si="10"/>
        <v>233.69621209113032</v>
      </c>
      <c r="H145" s="4">
        <f t="shared" si="8"/>
        <v>231.21932664129571</v>
      </c>
      <c r="I145" s="4">
        <f t="shared" si="11"/>
        <v>6.1349615316024062</v>
      </c>
    </row>
    <row r="146" spans="1:9">
      <c r="A146">
        <v>139</v>
      </c>
      <c r="B146" s="37" t="s">
        <v>96</v>
      </c>
      <c r="C146" s="37">
        <v>12.6</v>
      </c>
      <c r="D146" s="37">
        <v>16.100000000000001</v>
      </c>
      <c r="E146" s="37">
        <v>7.3775892723152076E-2</v>
      </c>
      <c r="F146" s="5">
        <f t="shared" si="9"/>
        <v>695</v>
      </c>
      <c r="G146" s="4">
        <f t="shared" si="10"/>
        <v>234.06509155474609</v>
      </c>
      <c r="H146" s="4">
        <f t="shared" si="8"/>
        <v>231.72745889250575</v>
      </c>
      <c r="I146" s="4">
        <f t="shared" si="11"/>
        <v>5.4645264635728514</v>
      </c>
    </row>
    <row r="147" spans="1:9">
      <c r="A147">
        <v>140</v>
      </c>
      <c r="B147" s="37" t="s">
        <v>96</v>
      </c>
      <c r="C147" s="37">
        <v>12.5</v>
      </c>
      <c r="D147" s="37"/>
      <c r="E147" s="37">
        <v>7.2300011056073088E-2</v>
      </c>
      <c r="F147" s="5">
        <f t="shared" si="9"/>
        <v>700</v>
      </c>
      <c r="G147" s="4">
        <f t="shared" si="10"/>
        <v>234.42659161002646</v>
      </c>
      <c r="H147" s="4">
        <f t="shared" si="8"/>
        <v>232.23052259008236</v>
      </c>
      <c r="I147" s="4">
        <f t="shared" si="11"/>
        <v>4.8227191403582603</v>
      </c>
    </row>
    <row r="148" spans="1:9">
      <c r="A148">
        <v>141</v>
      </c>
      <c r="B148" s="37" t="s">
        <v>96</v>
      </c>
      <c r="C148" s="37">
        <v>12.4</v>
      </c>
      <c r="D148" s="37">
        <v>11.7</v>
      </c>
      <c r="E148" s="37">
        <v>7.0841675352117078E-2</v>
      </c>
      <c r="F148" s="5">
        <f t="shared" si="9"/>
        <v>705</v>
      </c>
      <c r="G148" s="4">
        <f t="shared" si="10"/>
        <v>234.78079998678706</v>
      </c>
      <c r="H148" s="4">
        <f t="shared" si="8"/>
        <v>232.72859319492179</v>
      </c>
      <c r="I148" s="4">
        <f t="shared" si="11"/>
        <v>4.2115527165779589</v>
      </c>
    </row>
    <row r="149" spans="1:9">
      <c r="A149">
        <v>142</v>
      </c>
      <c r="B149" s="37" t="s">
        <v>97</v>
      </c>
      <c r="C149" s="37">
        <v>12.3</v>
      </c>
      <c r="D149" s="37">
        <v>8.6</v>
      </c>
      <c r="E149" s="37">
        <v>6.940082980261908E-2</v>
      </c>
      <c r="F149" s="5">
        <f t="shared" si="9"/>
        <v>710</v>
      </c>
      <c r="G149" s="4">
        <f t="shared" si="10"/>
        <v>235.12780413580015</v>
      </c>
      <c r="H149" s="4">
        <f t="shared" si="8"/>
        <v>233.22174467736295</v>
      </c>
      <c r="I149" s="4">
        <f t="shared" si="11"/>
        <v>3.6330626590979058</v>
      </c>
    </row>
    <row r="150" spans="1:9">
      <c r="A150">
        <v>143</v>
      </c>
      <c r="B150" s="37" t="s">
        <v>100</v>
      </c>
      <c r="C150" s="37">
        <v>12.3</v>
      </c>
      <c r="D150" s="37">
        <v>7.2</v>
      </c>
      <c r="E150" s="37">
        <v>6.940082980261908E-2</v>
      </c>
      <c r="F150" s="5">
        <f t="shared" si="9"/>
        <v>715</v>
      </c>
      <c r="G150" s="4">
        <f t="shared" si="10"/>
        <v>235.47480828481324</v>
      </c>
      <c r="H150" s="4">
        <f t="shared" si="8"/>
        <v>233.71004955380997</v>
      </c>
      <c r="I150" s="4">
        <f t="shared" si="11"/>
        <v>3.1143733786522687</v>
      </c>
    </row>
    <row r="151" spans="1:9">
      <c r="A151">
        <v>144</v>
      </c>
      <c r="B151" s="37" t="s">
        <v>96</v>
      </c>
      <c r="C151" s="37">
        <v>12</v>
      </c>
      <c r="D151" s="37">
        <v>13.9</v>
      </c>
      <c r="E151" s="37">
        <v>6.5182667475638362E-2</v>
      </c>
      <c r="F151" s="5">
        <f t="shared" si="9"/>
        <v>720</v>
      </c>
      <c r="G151" s="4">
        <f t="shared" si="10"/>
        <v>235.80072162219142</v>
      </c>
      <c r="H151" s="4">
        <f t="shared" si="8"/>
        <v>234.19357892227978</v>
      </c>
      <c r="I151" s="4">
        <f t="shared" si="11"/>
        <v>2.5829076578792565</v>
      </c>
    </row>
    <row r="152" spans="1:9">
      <c r="A152">
        <v>145</v>
      </c>
      <c r="B152" s="37" t="s">
        <v>97</v>
      </c>
      <c r="C152" s="37">
        <v>11.9</v>
      </c>
      <c r="D152" s="37">
        <v>7.5</v>
      </c>
      <c r="E152" s="37">
        <v>6.3811213062466579E-2</v>
      </c>
      <c r="F152" s="5">
        <f t="shared" si="9"/>
        <v>725</v>
      </c>
      <c r="G152" s="4">
        <f t="shared" si="10"/>
        <v>236.11977768750376</v>
      </c>
      <c r="H152" s="4">
        <f t="shared" si="8"/>
        <v>234.67240249691218</v>
      </c>
      <c r="I152" s="4">
        <f t="shared" si="11"/>
        <v>2.0948949423399892</v>
      </c>
    </row>
    <row r="153" spans="1:9">
      <c r="A153">
        <v>146</v>
      </c>
      <c r="B153" s="37" t="s">
        <v>96</v>
      </c>
      <c r="C153" s="37">
        <v>11.9</v>
      </c>
      <c r="D153" s="37">
        <v>10.6</v>
      </c>
      <c r="E153" s="37">
        <v>6.3811213062466579E-2</v>
      </c>
      <c r="F153" s="5">
        <f t="shared" si="9"/>
        <v>730</v>
      </c>
      <c r="G153" s="4">
        <f t="shared" si="10"/>
        <v>236.43883375281609</v>
      </c>
      <c r="H153" s="4">
        <f t="shared" si="8"/>
        <v>235.14658864147728</v>
      </c>
      <c r="I153" s="4">
        <f t="shared" si="11"/>
        <v>1.6698974277790661</v>
      </c>
    </row>
    <row r="154" spans="1:9">
      <c r="A154">
        <v>147</v>
      </c>
      <c r="B154" s="37" t="s">
        <v>97</v>
      </c>
      <c r="C154" s="37">
        <v>11.9</v>
      </c>
      <c r="D154" s="37">
        <v>5.9</v>
      </c>
      <c r="E154" s="37">
        <v>6.3811213062466579E-2</v>
      </c>
      <c r="F154" s="5">
        <f t="shared" si="9"/>
        <v>735</v>
      </c>
      <c r="G154" s="4">
        <f t="shared" si="10"/>
        <v>236.75788981812843</v>
      </c>
      <c r="H154" s="4">
        <f t="shared" si="8"/>
        <v>235.61620440191368</v>
      </c>
      <c r="I154" s="4">
        <f t="shared" si="11"/>
        <v>1.3034455895974602</v>
      </c>
    </row>
    <row r="155" spans="1:9">
      <c r="A155">
        <v>148</v>
      </c>
      <c r="B155" s="37" t="s">
        <v>97</v>
      </c>
      <c r="C155" s="37">
        <v>11.6</v>
      </c>
      <c r="D155" s="37">
        <v>8.8000000000000007</v>
      </c>
      <c r="E155" s="37">
        <v>5.9799827203702027E-2</v>
      </c>
      <c r="F155" s="5">
        <f t="shared" si="9"/>
        <v>740</v>
      </c>
      <c r="G155" s="4">
        <f t="shared" si="10"/>
        <v>237.05688895414696</v>
      </c>
      <c r="H155" s="4">
        <f t="shared" si="8"/>
        <v>236.08131553793083</v>
      </c>
      <c r="I155" s="4">
        <f t="shared" si="11"/>
        <v>0.95174349042759443</v>
      </c>
    </row>
    <row r="156" spans="1:9">
      <c r="A156">
        <v>149</v>
      </c>
      <c r="B156" s="37" t="s">
        <v>96</v>
      </c>
      <c r="C156" s="37">
        <v>11.4</v>
      </c>
      <c r="D156" s="37">
        <v>12.7</v>
      </c>
      <c r="E156" s="37">
        <v>5.7210784103012641E-2</v>
      </c>
      <c r="F156" s="5">
        <f t="shared" si="9"/>
        <v>745</v>
      </c>
      <c r="G156" s="4">
        <f t="shared" si="10"/>
        <v>237.34294287466201</v>
      </c>
      <c r="H156" s="4">
        <f t="shared" si="8"/>
        <v>236.54198655370584</v>
      </c>
      <c r="I156" s="4">
        <f t="shared" si="11"/>
        <v>0.64153102807965079</v>
      </c>
    </row>
    <row r="157" spans="1:9">
      <c r="A157">
        <v>150</v>
      </c>
      <c r="B157" s="37" t="s">
        <v>96</v>
      </c>
      <c r="C157" s="37">
        <v>11.3</v>
      </c>
      <c r="D157" s="37">
        <v>9.4</v>
      </c>
      <c r="E157" s="37">
        <v>5.5941643500811898E-2</v>
      </c>
      <c r="F157" s="5">
        <f t="shared" si="9"/>
        <v>750</v>
      </c>
      <c r="G157" s="4">
        <f t="shared" si="10"/>
        <v>237.62265109216608</v>
      </c>
      <c r="H157" s="4">
        <f t="shared" si="8"/>
        <v>236.99828072770558</v>
      </c>
      <c r="I157" s="4">
        <f t="shared" si="11"/>
        <v>0.38983835201654188</v>
      </c>
    </row>
    <row r="158" spans="1:9">
      <c r="A158">
        <v>151</v>
      </c>
      <c r="B158" s="37" t="s">
        <v>97</v>
      </c>
      <c r="C158" s="37">
        <v>11.2</v>
      </c>
      <c r="D158" s="37">
        <v>8.9</v>
      </c>
      <c r="E158" s="37">
        <v>5.4689340627183454E-2</v>
      </c>
      <c r="F158" s="5">
        <f t="shared" si="9"/>
        <v>755</v>
      </c>
      <c r="G158" s="4">
        <f t="shared" si="10"/>
        <v>237.89609779530198</v>
      </c>
      <c r="H158" s="4">
        <f t="shared" si="8"/>
        <v>237.45026014166299</v>
      </c>
      <c r="I158" s="4">
        <f t="shared" si="11"/>
        <v>0.19877121340231929</v>
      </c>
    </row>
    <row r="159" spans="1:9">
      <c r="A159">
        <v>152</v>
      </c>
      <c r="B159" s="37" t="s">
        <v>101</v>
      </c>
      <c r="C159" s="37">
        <v>10.8</v>
      </c>
      <c r="D159" s="37">
        <v>6.6</v>
      </c>
      <c r="E159" s="37">
        <v>4.9847237643299423E-2</v>
      </c>
      <c r="F159" s="5">
        <f t="shared" si="9"/>
        <v>760</v>
      </c>
      <c r="G159" s="4">
        <f t="shared" si="10"/>
        <v>238.14533398351847</v>
      </c>
      <c r="H159" s="4">
        <f t="shared" si="8"/>
        <v>237.89798570873472</v>
      </c>
      <c r="I159" s="4">
        <f t="shared" si="11"/>
        <v>6.118116903849579E-2</v>
      </c>
    </row>
    <row r="160" spans="1:9">
      <c r="A160">
        <v>153</v>
      </c>
      <c r="B160" s="37" t="s">
        <v>97</v>
      </c>
      <c r="C160" s="37">
        <v>10.7</v>
      </c>
      <c r="D160" s="37">
        <v>6.4</v>
      </c>
      <c r="E160" s="37">
        <v>4.8678166213634806E-2</v>
      </c>
      <c r="F160" s="5">
        <f t="shared" si="9"/>
        <v>765</v>
      </c>
      <c r="G160" s="4">
        <f t="shared" si="10"/>
        <v>238.38872481458665</v>
      </c>
      <c r="H160" s="4">
        <f t="shared" si="8"/>
        <v>238.34151720086783</v>
      </c>
      <c r="I160" s="4">
        <f t="shared" si="11"/>
        <v>2.2285587930258241E-3</v>
      </c>
    </row>
    <row r="161" spans="1:9">
      <c r="A161">
        <v>154</v>
      </c>
      <c r="B161" s="37" t="s">
        <v>96</v>
      </c>
      <c r="C161" s="37">
        <v>10.5</v>
      </c>
      <c r="D161" s="37"/>
      <c r="E161" s="37">
        <v>4.6389307444020492E-2</v>
      </c>
      <c r="F161" s="5">
        <f t="shared" si="9"/>
        <v>770</v>
      </c>
      <c r="G161" s="4">
        <f t="shared" si="10"/>
        <v>238.62067135180675</v>
      </c>
      <c r="H161" s="4">
        <f t="shared" si="8"/>
        <v>238.78091327540113</v>
      </c>
      <c r="I161" s="4">
        <f t="shared" si="11"/>
        <v>2.5677474077228452E-2</v>
      </c>
    </row>
    <row r="162" spans="1:9">
      <c r="A162">
        <v>155</v>
      </c>
      <c r="B162" s="37" t="s">
        <v>96</v>
      </c>
      <c r="C162" s="37">
        <v>10.4</v>
      </c>
      <c r="D162" s="37">
        <v>10.7</v>
      </c>
      <c r="E162" s="37">
        <v>4.5269385699812939E-2</v>
      </c>
      <c r="F162" s="5">
        <f t="shared" si="9"/>
        <v>775</v>
      </c>
      <c r="G162" s="4">
        <f t="shared" si="10"/>
        <v>238.8470182803058</v>
      </c>
      <c r="H162" s="4">
        <f t="shared" si="8"/>
        <v>239.2162315009254</v>
      </c>
      <c r="I162" s="4">
        <f t="shared" si="11"/>
        <v>0.13631840228029687</v>
      </c>
    </row>
    <row r="163" spans="1:9">
      <c r="A163">
        <v>156</v>
      </c>
      <c r="B163" s="37" t="s">
        <v>102</v>
      </c>
      <c r="C163" s="37">
        <v>10.4</v>
      </c>
      <c r="D163" s="37">
        <v>9.8000000000000007</v>
      </c>
      <c r="E163" s="37">
        <v>4.5269385699812939E-2</v>
      </c>
      <c r="F163" s="5">
        <f t="shared" si="9"/>
        <v>780</v>
      </c>
      <c r="G163" s="4">
        <f t="shared" si="10"/>
        <v>239.07336520880486</v>
      </c>
      <c r="H163" s="4">
        <f t="shared" si="8"/>
        <v>239.64752838242759</v>
      </c>
      <c r="I163" s="4">
        <f t="shared" si="11"/>
        <v>0.32966334994453228</v>
      </c>
    </row>
    <row r="164" spans="1:9">
      <c r="A164">
        <v>157</v>
      </c>
      <c r="B164" s="37" t="s">
        <v>96</v>
      </c>
      <c r="C164" s="37">
        <v>10</v>
      </c>
      <c r="D164" s="37">
        <v>11.4</v>
      </c>
      <c r="E164" s="37">
        <v>4.0951483067890482E-2</v>
      </c>
      <c r="F164" s="5">
        <f t="shared" si="9"/>
        <v>785</v>
      </c>
      <c r="G164" s="4">
        <f t="shared" si="10"/>
        <v>239.27812262414432</v>
      </c>
      <c r="H164" s="4">
        <f t="shared" si="8"/>
        <v>240.07485938574069</v>
      </c>
      <c r="I164" s="4">
        <f t="shared" si="11"/>
        <v>0.63478946727908381</v>
      </c>
    </row>
    <row r="165" spans="1:9">
      <c r="A165">
        <v>158</v>
      </c>
      <c r="B165" s="37" t="s">
        <v>97</v>
      </c>
      <c r="C165" s="37">
        <v>9.8000000000000007</v>
      </c>
      <c r="D165" s="37">
        <v>7.1</v>
      </c>
      <c r="E165" s="37">
        <v>3.8888620420434047E-2</v>
      </c>
      <c r="F165" s="5">
        <f t="shared" si="9"/>
        <v>790</v>
      </c>
      <c r="G165" s="4">
        <f t="shared" si="10"/>
        <v>239.4725657262465</v>
      </c>
      <c r="H165" s="4">
        <f t="shared" si="8"/>
        <v>240.49827896132274</v>
      </c>
      <c r="I165" s="4">
        <f t="shared" si="11"/>
        <v>1.0520876406105639</v>
      </c>
    </row>
    <row r="166" spans="1:9">
      <c r="A166">
        <v>159</v>
      </c>
      <c r="B166" s="37" t="s">
        <v>96</v>
      </c>
      <c r="C166" s="37">
        <v>9.4</v>
      </c>
      <c r="D166" s="37">
        <v>14.5</v>
      </c>
      <c r="E166" s="37">
        <v>3.4952187937536426E-2</v>
      </c>
      <c r="F166" s="5">
        <f t="shared" si="9"/>
        <v>795</v>
      </c>
      <c r="G166" s="4">
        <f t="shared" si="10"/>
        <v>239.64732666593417</v>
      </c>
      <c r="H166" s="4">
        <f t="shared" si="8"/>
        <v>240.91784056738587</v>
      </c>
      <c r="I166" s="4">
        <f t="shared" si="11"/>
        <v>1.6142055737820025</v>
      </c>
    </row>
    <row r="167" spans="1:9">
      <c r="A167">
        <v>160</v>
      </c>
      <c r="B167" s="37" t="s">
        <v>97</v>
      </c>
      <c r="C167" s="37">
        <v>9.4</v>
      </c>
      <c r="D167" s="37">
        <v>7.7</v>
      </c>
      <c r="E167" s="37">
        <v>3.4952187937536426E-2</v>
      </c>
      <c r="F167" s="5">
        <f t="shared" si="9"/>
        <v>800</v>
      </c>
      <c r="G167" s="4">
        <f t="shared" si="10"/>
        <v>239.82208760562185</v>
      </c>
      <c r="H167" s="4">
        <f t="shared" si="8"/>
        <v>241.33359669239545</v>
      </c>
      <c r="I167" s="4">
        <f t="shared" si="11"/>
        <v>2.2846597193991625</v>
      </c>
    </row>
    <row r="168" spans="1:9">
      <c r="A168">
        <v>161</v>
      </c>
      <c r="B168" s="37" t="s">
        <v>97</v>
      </c>
      <c r="C168" s="37">
        <v>9</v>
      </c>
      <c r="D168" s="37">
        <v>3.6</v>
      </c>
      <c r="E168" s="37">
        <v>3.1264161187426101E-2</v>
      </c>
      <c r="F168" s="5">
        <f t="shared" si="9"/>
        <v>805</v>
      </c>
      <c r="G168" s="4">
        <f t="shared" si="10"/>
        <v>239.97840841155897</v>
      </c>
      <c r="H168" s="4">
        <f t="shared" si="8"/>
        <v>241.74559887696043</v>
      </c>
      <c r="I168" s="4">
        <f t="shared" si="11"/>
        <v>3.1229621410058126</v>
      </c>
    </row>
    <row r="169" spans="1:9">
      <c r="A169">
        <v>162</v>
      </c>
      <c r="B169" s="37" t="s">
        <v>97</v>
      </c>
      <c r="C169" s="37">
        <v>8.8000000000000007</v>
      </c>
      <c r="D169" s="37">
        <v>7</v>
      </c>
      <c r="E169" s="37">
        <v>2.9511759459709432E-2</v>
      </c>
      <c r="F169" s="5">
        <f t="shared" si="9"/>
        <v>810</v>
      </c>
      <c r="G169" s="4">
        <f t="shared" si="10"/>
        <v>240.12596720885753</v>
      </c>
      <c r="H169" s="4">
        <f t="shared" si="8"/>
        <v>242.15389773513306</v>
      </c>
      <c r="I169" s="4">
        <f t="shared" si="11"/>
        <v>4.1125022194001311</v>
      </c>
    </row>
    <row r="170" spans="1:9">
      <c r="A170">
        <v>163</v>
      </c>
      <c r="B170" s="37" t="s">
        <v>101</v>
      </c>
      <c r="C170" s="37">
        <v>8.8000000000000007</v>
      </c>
      <c r="D170" s="37">
        <v>5.8</v>
      </c>
      <c r="E170" s="37">
        <v>2.9511759459709432E-2</v>
      </c>
      <c r="F170" s="5">
        <f t="shared" si="9"/>
        <v>815</v>
      </c>
      <c r="G170" s="4">
        <f t="shared" si="10"/>
        <v>240.27352600615609</v>
      </c>
      <c r="H170" s="4">
        <f t="shared" si="8"/>
        <v>242.55854297513679</v>
      </c>
      <c r="I170" s="4">
        <f t="shared" si="11"/>
        <v>5.2213025485297404</v>
      </c>
    </row>
    <row r="171" spans="1:9">
      <c r="A171">
        <v>164</v>
      </c>
      <c r="B171" s="37" t="s">
        <v>103</v>
      </c>
      <c r="C171" s="37">
        <v>8.6</v>
      </c>
      <c r="D171" s="37">
        <v>8.5</v>
      </c>
      <c r="E171" s="37">
        <v>2.7819585059930881E-2</v>
      </c>
      <c r="F171" s="5">
        <f t="shared" si="9"/>
        <v>820</v>
      </c>
      <c r="G171" s="4">
        <f t="shared" si="10"/>
        <v>240.41262393145576</v>
      </c>
      <c r="H171" s="4">
        <f t="shared" si="8"/>
        <v>242.95958341954045</v>
      </c>
      <c r="I171" s="4">
        <f t="shared" si="11"/>
        <v>6.4870026339446545</v>
      </c>
    </row>
    <row r="172" spans="1:9">
      <c r="A172">
        <v>165</v>
      </c>
      <c r="B172" s="37" t="s">
        <v>97</v>
      </c>
      <c r="C172" s="37">
        <v>8.5</v>
      </c>
      <c r="D172" s="37">
        <v>9.1</v>
      </c>
      <c r="E172" s="37">
        <v>2.6995879940558638E-2</v>
      </c>
      <c r="F172" s="5">
        <f t="shared" si="9"/>
        <v>825</v>
      </c>
      <c r="G172" s="4">
        <f t="shared" si="10"/>
        <v>240.54760333115854</v>
      </c>
      <c r="H172" s="4">
        <f t="shared" si="8"/>
        <v>243.3570670248952</v>
      </c>
      <c r="I172" s="4">
        <f t="shared" si="11"/>
        <v>7.8930862464244385</v>
      </c>
    </row>
    <row r="173" spans="1:9">
      <c r="A173">
        <v>166</v>
      </c>
      <c r="B173" s="37" t="s">
        <v>96</v>
      </c>
      <c r="C173" s="37">
        <v>8.4</v>
      </c>
      <c r="D173" s="37">
        <v>9.3000000000000007</v>
      </c>
      <c r="E173" s="37">
        <v>2.6186986165074491E-2</v>
      </c>
      <c r="F173" s="5">
        <f t="shared" si="9"/>
        <v>830</v>
      </c>
      <c r="G173" s="4">
        <f t="shared" si="10"/>
        <v>240.6785382619839</v>
      </c>
      <c r="H173" s="4">
        <f t="shared" si="8"/>
        <v>243.75104090085193</v>
      </c>
      <c r="I173" s="4">
        <f t="shared" si="11"/>
        <v>9.4402724658510113</v>
      </c>
    </row>
    <row r="174" spans="1:9">
      <c r="A174">
        <v>167</v>
      </c>
      <c r="B174" s="37" t="s">
        <v>99</v>
      </c>
      <c r="C174" s="37">
        <v>8.3000000000000007</v>
      </c>
      <c r="D174" s="37">
        <v>10.199999999999999</v>
      </c>
      <c r="E174" s="37">
        <v>2.5392820127563959E-2</v>
      </c>
      <c r="F174" s="5">
        <f t="shared" si="9"/>
        <v>835</v>
      </c>
      <c r="G174" s="4">
        <f t="shared" si="10"/>
        <v>240.80550236262172</v>
      </c>
      <c r="H174" s="4">
        <f t="shared" si="8"/>
        <v>244.14155132877394</v>
      </c>
      <c r="I174" s="4">
        <f t="shared" si="11"/>
        <v>11.129222704565292</v>
      </c>
    </row>
    <row r="175" spans="1:9">
      <c r="A175">
        <v>168</v>
      </c>
      <c r="B175" s="37" t="s">
        <v>96</v>
      </c>
      <c r="C175" s="37">
        <v>8.1999999999999993</v>
      </c>
      <c r="D175" s="37">
        <v>8.6</v>
      </c>
      <c r="E175" s="37">
        <v>2.461329734971688E-2</v>
      </c>
      <c r="F175" s="5">
        <f t="shared" si="9"/>
        <v>840</v>
      </c>
      <c r="G175" s="4">
        <f t="shared" si="10"/>
        <v>240.92856884937032</v>
      </c>
      <c r="H175" s="4">
        <f t="shared" si="8"/>
        <v>244.52864377986108</v>
      </c>
      <c r="I175" s="4">
        <f t="shared" si="11"/>
        <v>12.960539505148072</v>
      </c>
    </row>
    <row r="176" spans="1:9">
      <c r="A176">
        <v>169</v>
      </c>
      <c r="B176" s="37" t="s">
        <v>97</v>
      </c>
      <c r="C176" s="37">
        <v>8.1999999999999993</v>
      </c>
      <c r="D176" s="37">
        <v>4.2</v>
      </c>
      <c r="E176" s="37">
        <v>2.461329734971688E-2</v>
      </c>
      <c r="F176" s="5">
        <f t="shared" si="9"/>
        <v>845</v>
      </c>
      <c r="G176" s="4">
        <f t="shared" si="10"/>
        <v>241.05163533611892</v>
      </c>
      <c r="H176" s="4">
        <f t="shared" si="8"/>
        <v>244.91236293280016</v>
      </c>
      <c r="I176" s="4">
        <f t="shared" si="11"/>
        <v>14.905217575776133</v>
      </c>
    </row>
    <row r="177" spans="1:9">
      <c r="A177">
        <v>170</v>
      </c>
      <c r="B177" s="37" t="s">
        <v>96</v>
      </c>
      <c r="C177" s="37">
        <v>8.1</v>
      </c>
      <c r="D177" s="37">
        <v>10.1</v>
      </c>
      <c r="E177" s="37">
        <v>2.3848332469211277E-2</v>
      </c>
      <c r="F177" s="5">
        <f t="shared" si="9"/>
        <v>850</v>
      </c>
      <c r="G177" s="4">
        <f t="shared" si="10"/>
        <v>241.17087699846499</v>
      </c>
      <c r="H177" s="4">
        <f t="shared" si="8"/>
        <v>245.29275269095587</v>
      </c>
      <c r="I177" s="4">
        <f t="shared" si="11"/>
        <v>16.989859224347128</v>
      </c>
    </row>
    <row r="178" spans="1:9">
      <c r="A178">
        <v>171</v>
      </c>
      <c r="B178" s="37" t="s">
        <v>96</v>
      </c>
      <c r="C178" s="37">
        <v>7.9</v>
      </c>
      <c r="D178" s="37">
        <v>8.6999999999999993</v>
      </c>
      <c r="E178" s="37">
        <v>2.2361730459074032E-2</v>
      </c>
      <c r="F178" s="5">
        <f t="shared" si="9"/>
        <v>855</v>
      </c>
      <c r="G178" s="4">
        <f t="shared" si="10"/>
        <v>241.28268565076036</v>
      </c>
      <c r="H178" s="4">
        <f t="shared" si="8"/>
        <v>245.66985619911588</v>
      </c>
      <c r="I178" s="4">
        <f t="shared" si="11"/>
        <v>19.24726542035814</v>
      </c>
    </row>
    <row r="179" spans="1:9">
      <c r="A179">
        <v>172</v>
      </c>
      <c r="B179" s="37" t="s">
        <v>96</v>
      </c>
      <c r="C179" s="37">
        <v>7.9</v>
      </c>
      <c r="D179" s="37"/>
      <c r="E179" s="37">
        <v>2.2361730459074032E-2</v>
      </c>
      <c r="F179" s="5">
        <f t="shared" si="9"/>
        <v>860</v>
      </c>
      <c r="G179" s="4">
        <f t="shared" si="10"/>
        <v>241.39449430305572</v>
      </c>
      <c r="H179" s="4">
        <f t="shared" si="8"/>
        <v>246.04371585980448</v>
      </c>
      <c r="I179" s="4">
        <f t="shared" si="11"/>
        <v>21.61526108373733</v>
      </c>
    </row>
    <row r="180" spans="1:9">
      <c r="A180">
        <v>173</v>
      </c>
      <c r="B180" s="37" t="s">
        <v>97</v>
      </c>
      <c r="C180" s="37">
        <v>7.8</v>
      </c>
      <c r="D180" s="37">
        <v>6.4</v>
      </c>
      <c r="E180" s="37">
        <v>2.1639918075931731E-2</v>
      </c>
      <c r="F180" s="5">
        <f t="shared" si="9"/>
        <v>865</v>
      </c>
      <c r="G180" s="4">
        <f t="shared" si="10"/>
        <v>241.50269389343538</v>
      </c>
      <c r="H180" s="4">
        <f t="shared" si="8"/>
        <v>246.41437334917609</v>
      </c>
      <c r="I180" s="4">
        <f t="shared" si="11"/>
        <v>24.124595075945361</v>
      </c>
    </row>
    <row r="181" spans="1:9">
      <c r="A181">
        <v>174</v>
      </c>
      <c r="B181" s="37" t="s">
        <v>96</v>
      </c>
      <c r="C181" s="37">
        <v>7.7</v>
      </c>
      <c r="D181" s="37">
        <v>5.7</v>
      </c>
      <c r="E181" s="37">
        <v>2.0932313057671084E-2</v>
      </c>
      <c r="F181" s="5">
        <f t="shared" si="9"/>
        <v>870</v>
      </c>
      <c r="G181" s="4">
        <f t="shared" si="10"/>
        <v>241.60735545872373</v>
      </c>
      <c r="H181" s="4">
        <f t="shared" si="8"/>
        <v>246.78186963250303</v>
      </c>
      <c r="I181" s="4">
        <f t="shared" si="11"/>
        <v>26.775596934642877</v>
      </c>
    </row>
    <row r="182" spans="1:9">
      <c r="A182">
        <v>175</v>
      </c>
      <c r="B182" s="37" t="s">
        <v>96</v>
      </c>
      <c r="C182" s="37">
        <v>7.5</v>
      </c>
      <c r="D182" s="37">
        <v>6.7</v>
      </c>
      <c r="E182" s="37">
        <v>1.9559364285231765E-2</v>
      </c>
      <c r="F182" s="5">
        <f t="shared" si="9"/>
        <v>875</v>
      </c>
      <c r="G182" s="4">
        <f t="shared" si="10"/>
        <v>241.70515228014989</v>
      </c>
      <c r="H182" s="4">
        <f t="shared" si="8"/>
        <v>247.14624497926823</v>
      </c>
      <c r="I182" s="4">
        <f t="shared" si="11"/>
        <v>29.605489760398935</v>
      </c>
    </row>
    <row r="183" spans="1:9">
      <c r="A183">
        <v>176</v>
      </c>
      <c r="B183" s="37" t="s">
        <v>97</v>
      </c>
      <c r="C183" s="37">
        <v>7.5</v>
      </c>
      <c r="D183" s="37">
        <v>5.5</v>
      </c>
      <c r="E183" s="37">
        <v>1.9559364285231765E-2</v>
      </c>
      <c r="F183" s="5">
        <f t="shared" si="9"/>
        <v>880</v>
      </c>
      <c r="G183" s="4">
        <f t="shared" si="10"/>
        <v>241.80294910157605</v>
      </c>
      <c r="H183" s="4">
        <f t="shared" si="8"/>
        <v>247.50753897787496</v>
      </c>
      <c r="I183" s="4">
        <f t="shared" si="11"/>
        <v>32.542345656772028</v>
      </c>
    </row>
    <row r="184" spans="1:9">
      <c r="A184">
        <v>177</v>
      </c>
      <c r="B184" s="37" t="s">
        <v>96</v>
      </c>
      <c r="C184" s="37">
        <v>7.4</v>
      </c>
      <c r="D184" s="37">
        <v>10.7</v>
      </c>
      <c r="E184" s="37">
        <v>1.8893837700693226E-2</v>
      </c>
      <c r="F184" s="5">
        <f t="shared" si="9"/>
        <v>885</v>
      </c>
      <c r="G184" s="4">
        <f t="shared" si="10"/>
        <v>241.89741829007951</v>
      </c>
      <c r="H184" s="4">
        <f t="shared" si="8"/>
        <v>247.86579054998535</v>
      </c>
      <c r="I184" s="4">
        <f t="shared" si="11"/>
        <v>35.621467432813475</v>
      </c>
    </row>
    <row r="185" spans="1:9">
      <c r="A185">
        <v>178</v>
      </c>
      <c r="B185" s="37" t="s">
        <v>97</v>
      </c>
      <c r="C185" s="37">
        <v>7.2</v>
      </c>
      <c r="D185" s="37">
        <v>5.7</v>
      </c>
      <c r="E185" s="37">
        <v>1.7604215664177546E-2</v>
      </c>
      <c r="F185" s="5">
        <f t="shared" si="9"/>
        <v>890</v>
      </c>
      <c r="G185" s="4">
        <f t="shared" si="10"/>
        <v>241.98543936840039</v>
      </c>
      <c r="H185" s="4">
        <f t="shared" si="8"/>
        <v>248.22103796449775</v>
      </c>
      <c r="I185" s="4">
        <f t="shared" si="11"/>
        <v>38.882689851651385</v>
      </c>
    </row>
    <row r="186" spans="1:9">
      <c r="A186">
        <v>179</v>
      </c>
      <c r="B186" s="37" t="s">
        <v>97</v>
      </c>
      <c r="C186" s="37">
        <v>6.8</v>
      </c>
      <c r="D186" s="37">
        <v>2.2999999999999998</v>
      </c>
      <c r="E186" s="37">
        <v>1.5188031074403998E-2</v>
      </c>
      <c r="F186" s="5">
        <f t="shared" si="9"/>
        <v>895</v>
      </c>
      <c r="G186" s="4">
        <f t="shared" si="10"/>
        <v>242.06137952377242</v>
      </c>
      <c r="H186" s="4">
        <f t="shared" si="8"/>
        <v>248.57331885117426</v>
      </c>
      <c r="I186" s="4">
        <f t="shared" si="11"/>
        <v>42.405353803762829</v>
      </c>
    </row>
    <row r="187" spans="1:9">
      <c r="A187">
        <v>180</v>
      </c>
      <c r="B187" s="37" t="s">
        <v>102</v>
      </c>
      <c r="C187" s="37">
        <v>6.6</v>
      </c>
      <c r="D187" s="37">
        <v>7.6</v>
      </c>
      <c r="E187" s="37">
        <v>1.4059907797127862E-2</v>
      </c>
      <c r="F187" s="5">
        <f t="shared" si="9"/>
        <v>900</v>
      </c>
      <c r="G187" s="4">
        <f t="shared" si="10"/>
        <v>242.13167906275805</v>
      </c>
      <c r="H187" s="4">
        <f t="shared" si="8"/>
        <v>248.92267021392828</v>
      </c>
      <c r="I187" s="4">
        <f t="shared" si="11"/>
        <v>46.117560815272391</v>
      </c>
    </row>
    <row r="188" spans="1:9">
      <c r="A188">
        <v>181</v>
      </c>
      <c r="B188" s="37" t="s">
        <v>101</v>
      </c>
      <c r="C188" s="37">
        <v>6.6</v>
      </c>
      <c r="D188" s="37">
        <v>4.3</v>
      </c>
      <c r="E188" s="37">
        <v>1.4059907797127862E-2</v>
      </c>
      <c r="F188" s="5">
        <f t="shared" si="9"/>
        <v>905</v>
      </c>
      <c r="G188" s="4">
        <f t="shared" si="10"/>
        <v>242.20197860174369</v>
      </c>
      <c r="H188" s="4">
        <f t="shared" si="8"/>
        <v>249.2691284437816</v>
      </c>
      <c r="I188" s="4">
        <f t="shared" si="11"/>
        <v>49.944606889816406</v>
      </c>
    </row>
    <row r="189" spans="1:9">
      <c r="A189">
        <v>182</v>
      </c>
      <c r="B189" s="37" t="s">
        <v>102</v>
      </c>
      <c r="C189" s="37">
        <v>6.5</v>
      </c>
      <c r="D189" s="37">
        <v>5.5</v>
      </c>
      <c r="E189" s="37">
        <v>1.3515488460238295E-2</v>
      </c>
      <c r="F189" s="5">
        <f t="shared" si="9"/>
        <v>910</v>
      </c>
      <c r="G189" s="4">
        <f t="shared" si="10"/>
        <v>242.26955604404489</v>
      </c>
      <c r="H189" s="4">
        <f t="shared" si="8"/>
        <v>249.61272933150124</v>
      </c>
      <c r="I189" s="4">
        <f t="shared" si="11"/>
        <v>53.922193929612533</v>
      </c>
    </row>
    <row r="190" spans="1:9">
      <c r="A190">
        <v>183</v>
      </c>
      <c r="B190" s="37" t="s">
        <v>93</v>
      </c>
      <c r="C190" s="37">
        <v>6.4</v>
      </c>
      <c r="D190" s="37">
        <v>6.8</v>
      </c>
      <c r="E190" s="37">
        <v>1.2984027686943468E-2</v>
      </c>
      <c r="F190" s="5">
        <f t="shared" si="9"/>
        <v>915</v>
      </c>
      <c r="G190" s="4">
        <f t="shared" si="10"/>
        <v>242.33447618247962</v>
      </c>
      <c r="H190" s="4">
        <f t="shared" si="8"/>
        <v>249.95350807992494</v>
      </c>
      <c r="I190" s="4">
        <f t="shared" si="11"/>
        <v>58.049647054289309</v>
      </c>
    </row>
    <row r="191" spans="1:9">
      <c r="A191">
        <v>184</v>
      </c>
      <c r="B191" s="37" t="s">
        <v>97</v>
      </c>
      <c r="C191" s="37">
        <v>6.3</v>
      </c>
      <c r="D191" s="37">
        <v>4.7</v>
      </c>
      <c r="E191" s="37">
        <v>1.2465421805221932E-2</v>
      </c>
      <c r="F191" s="5">
        <f t="shared" si="9"/>
        <v>920</v>
      </c>
      <c r="G191" s="4">
        <f t="shared" si="10"/>
        <v>242.39680329150573</v>
      </c>
      <c r="H191" s="4">
        <f t="shared" si="8"/>
        <v>250.29149931598386</v>
      </c>
      <c r="I191" s="4">
        <f t="shared" si="11"/>
        <v>62.326225318910673</v>
      </c>
    </row>
    <row r="192" spans="1:9">
      <c r="A192">
        <v>185</v>
      </c>
      <c r="B192" s="37" t="s">
        <v>97</v>
      </c>
      <c r="C192" s="37">
        <v>6.1</v>
      </c>
      <c r="D192" s="37">
        <v>5.5</v>
      </c>
      <c r="E192" s="37">
        <v>1.146635411168481E-2</v>
      </c>
      <c r="F192" s="5">
        <f t="shared" si="9"/>
        <v>925</v>
      </c>
      <c r="G192" s="4">
        <f t="shared" si="10"/>
        <v>242.45413506206415</v>
      </c>
      <c r="H192" s="4">
        <f t="shared" si="8"/>
        <v>250.6267371024318</v>
      </c>
      <c r="I192" s="4">
        <f t="shared" si="11"/>
        <v>66.79142411022147</v>
      </c>
    </row>
    <row r="193" spans="1:9">
      <c r="A193">
        <v>186</v>
      </c>
      <c r="B193" s="37" t="s">
        <v>96</v>
      </c>
      <c r="C193" s="37">
        <v>5.9</v>
      </c>
      <c r="D193" s="37">
        <v>6.4</v>
      </c>
      <c r="E193" s="37">
        <v>1.0517432038975687E-2</v>
      </c>
      <c r="F193" s="5">
        <f t="shared" si="9"/>
        <v>930</v>
      </c>
      <c r="G193" s="4">
        <f t="shared" si="10"/>
        <v>242.50672222225904</v>
      </c>
      <c r="H193" s="4">
        <f t="shared" si="8"/>
        <v>250.95925494928872</v>
      </c>
      <c r="I193" s="4">
        <f t="shared" si="11"/>
        <v>71.445309501507751</v>
      </c>
    </row>
    <row r="194" spans="1:9">
      <c r="A194">
        <v>187</v>
      </c>
      <c r="B194" s="37" t="s">
        <v>97</v>
      </c>
      <c r="C194" s="37">
        <v>5.3</v>
      </c>
      <c r="D194" s="37">
        <v>4.9000000000000004</v>
      </c>
      <c r="E194" s="37">
        <v>7.9627028651443506E-3</v>
      </c>
      <c r="F194" s="5">
        <f t="shared" si="9"/>
        <v>935</v>
      </c>
      <c r="G194" s="4">
        <f t="shared" si="10"/>
        <v>242.54653573658476</v>
      </c>
      <c r="H194" s="4">
        <f t="shared" si="8"/>
        <v>251.28908582500685</v>
      </c>
      <c r="I194" s="4">
        <f t="shared" si="11"/>
        <v>76.432182048569132</v>
      </c>
    </row>
    <row r="195" spans="1:9">
      <c r="A195">
        <v>188</v>
      </c>
      <c r="B195" s="37" t="s">
        <v>102</v>
      </c>
      <c r="C195" s="37">
        <v>4.8</v>
      </c>
      <c r="D195" s="37">
        <v>4.2</v>
      </c>
      <c r="E195" s="37">
        <v>6.1546213889420295E-3</v>
      </c>
      <c r="F195" s="5">
        <f t="shared" si="9"/>
        <v>940</v>
      </c>
      <c r="G195" s="4">
        <f t="shared" si="10"/>
        <v>242.57730884352947</v>
      </c>
      <c r="H195" s="4">
        <f t="shared" si="8"/>
        <v>251.61626216736747</v>
      </c>
      <c r="I195" s="4">
        <f t="shared" si="11"/>
        <v>81.702677190522053</v>
      </c>
    </row>
    <row r="196" spans="1:9">
      <c r="A196">
        <v>189</v>
      </c>
      <c r="B196" s="37" t="s">
        <v>97</v>
      </c>
      <c r="C196" s="37">
        <v>4.5</v>
      </c>
      <c r="D196" s="37">
        <v>4.0999999999999996</v>
      </c>
      <c r="E196" s="37">
        <v>5.2029889380900869E-3</v>
      </c>
      <c r="F196" s="5">
        <f t="shared" si="9"/>
        <v>945</v>
      </c>
      <c r="G196" s="4">
        <f t="shared" si="10"/>
        <v>242.60332378821991</v>
      </c>
      <c r="H196" s="4">
        <f t="shared" si="8"/>
        <v>251.94081589411516</v>
      </c>
      <c r="I196" s="4">
        <f t="shared" si="11"/>
        <v>87.18875882765613</v>
      </c>
    </row>
    <row r="197" spans="1:9">
      <c r="A197">
        <v>190</v>
      </c>
      <c r="B197" s="37"/>
      <c r="C197" s="37"/>
      <c r="D197" s="37"/>
      <c r="E197" s="3"/>
      <c r="F197" s="5" t="str">
        <f t="shared" si="9"/>
        <v xml:space="preserve"> </v>
      </c>
      <c r="G197" s="4" t="str">
        <f t="shared" si="10"/>
        <v xml:space="preserve"> </v>
      </c>
      <c r="H197" s="4" t="str">
        <f t="shared" si="8"/>
        <v xml:space="preserve"> </v>
      </c>
      <c r="I197" s="4" t="str">
        <f t="shared" si="11"/>
        <v xml:space="preserve"> </v>
      </c>
    </row>
    <row r="198" spans="1:9">
      <c r="A198">
        <v>191</v>
      </c>
      <c r="B198" s="37"/>
      <c r="C198" s="37"/>
      <c r="D198" s="37"/>
      <c r="E198" s="3"/>
      <c r="F198" s="5" t="str">
        <f t="shared" si="9"/>
        <v xml:space="preserve"> </v>
      </c>
      <c r="G198" s="4" t="str">
        <f t="shared" si="10"/>
        <v xml:space="preserve"> </v>
      </c>
      <c r="H198" s="4" t="str">
        <f t="shared" si="8"/>
        <v xml:space="preserve"> </v>
      </c>
      <c r="I198" s="4" t="str">
        <f t="shared" si="11"/>
        <v xml:space="preserve"> </v>
      </c>
    </row>
    <row r="199" spans="1:9">
      <c r="A199">
        <v>192</v>
      </c>
      <c r="B199" s="37"/>
      <c r="C199" s="37"/>
      <c r="D199" s="37"/>
      <c r="E199" s="3"/>
      <c r="F199" s="5" t="str">
        <f t="shared" si="9"/>
        <v xml:space="preserve"> </v>
      </c>
      <c r="G199" s="4" t="str">
        <f t="shared" si="10"/>
        <v xml:space="preserve"> </v>
      </c>
      <c r="H199" s="4" t="str">
        <f t="shared" si="8"/>
        <v xml:space="preserve"> </v>
      </c>
      <c r="I199" s="4" t="str">
        <f t="shared" si="11"/>
        <v xml:space="preserve"> </v>
      </c>
    </row>
    <row r="200" spans="1:9">
      <c r="A200">
        <v>193</v>
      </c>
      <c r="E200" s="3"/>
      <c r="F200" s="5" t="str">
        <f t="shared" si="9"/>
        <v xml:space="preserve"> </v>
      </c>
      <c r="G200" s="4" t="str">
        <f t="shared" si="10"/>
        <v xml:space="preserve"> </v>
      </c>
      <c r="H200" s="4" t="str">
        <f t="shared" ref="H200:H263" si="12">IF(C200&lt;0.01," ",F200/($E$3+$E$2*F200))</f>
        <v xml:space="preserve"> </v>
      </c>
      <c r="I200" s="4" t="str">
        <f t="shared" si="11"/>
        <v xml:space="preserve"> </v>
      </c>
    </row>
    <row r="201" spans="1:9">
      <c r="A201">
        <v>194</v>
      </c>
      <c r="E201" s="3"/>
      <c r="F201" s="5" t="str">
        <f t="shared" ref="F201:F264" si="13">IF(C201&lt;0.01," ",F200+(1/$B$5))</f>
        <v xml:space="preserve"> </v>
      </c>
      <c r="G201" s="4" t="str">
        <f t="shared" ref="G201:G264" si="14">IF(C201&lt;0.01," ",G200+(E201*(1/$B$5)))</f>
        <v xml:space="preserve"> </v>
      </c>
      <c r="H201" s="4" t="str">
        <f t="shared" si="12"/>
        <v xml:space="preserve"> </v>
      </c>
      <c r="I201" s="4" t="str">
        <f t="shared" ref="I201:I264" si="15">IF(C201&lt;0.01," ",(G201-H201)^2)</f>
        <v xml:space="preserve"> </v>
      </c>
    </row>
    <row r="202" spans="1:9">
      <c r="A202">
        <v>195</v>
      </c>
      <c r="E202" s="3"/>
      <c r="F202" s="5" t="str">
        <f t="shared" si="13"/>
        <v xml:space="preserve"> </v>
      </c>
      <c r="G202" s="4" t="str">
        <f t="shared" si="14"/>
        <v xml:space="preserve"> </v>
      </c>
      <c r="H202" s="4" t="str">
        <f t="shared" si="12"/>
        <v xml:space="preserve"> </v>
      </c>
      <c r="I202" s="4" t="str">
        <f t="shared" si="15"/>
        <v xml:space="preserve"> </v>
      </c>
    </row>
    <row r="203" spans="1:9">
      <c r="A203">
        <v>196</v>
      </c>
      <c r="E203" s="3"/>
      <c r="F203" s="5" t="str">
        <f t="shared" si="13"/>
        <v xml:space="preserve"> </v>
      </c>
      <c r="G203" s="4" t="str">
        <f t="shared" si="14"/>
        <v xml:space="preserve"> </v>
      </c>
      <c r="H203" s="4" t="str">
        <f t="shared" si="12"/>
        <v xml:space="preserve"> </v>
      </c>
      <c r="I203" s="4" t="str">
        <f t="shared" si="15"/>
        <v xml:space="preserve"> </v>
      </c>
    </row>
    <row r="204" spans="1:9">
      <c r="A204">
        <v>197</v>
      </c>
      <c r="E204" s="3"/>
      <c r="F204" s="5" t="str">
        <f t="shared" si="13"/>
        <v xml:space="preserve"> </v>
      </c>
      <c r="G204" s="4" t="str">
        <f t="shared" si="14"/>
        <v xml:space="preserve"> </v>
      </c>
      <c r="H204" s="4" t="str">
        <f t="shared" si="12"/>
        <v xml:space="preserve"> </v>
      </c>
      <c r="I204" s="4" t="str">
        <f t="shared" si="15"/>
        <v xml:space="preserve"> </v>
      </c>
    </row>
    <row r="205" spans="1:9">
      <c r="A205">
        <v>198</v>
      </c>
      <c r="E205" s="3"/>
      <c r="F205" s="5" t="str">
        <f t="shared" si="13"/>
        <v xml:space="preserve"> </v>
      </c>
      <c r="G205" s="4" t="str">
        <f t="shared" si="14"/>
        <v xml:space="preserve"> </v>
      </c>
      <c r="H205" s="4" t="str">
        <f t="shared" si="12"/>
        <v xml:space="preserve"> </v>
      </c>
      <c r="I205" s="4" t="str">
        <f t="shared" si="15"/>
        <v xml:space="preserve"> </v>
      </c>
    </row>
    <row r="206" spans="1:9">
      <c r="A206">
        <v>199</v>
      </c>
      <c r="E206" s="3"/>
      <c r="F206" s="5" t="str">
        <f t="shared" si="13"/>
        <v xml:space="preserve"> </v>
      </c>
      <c r="G206" s="4" t="str">
        <f t="shared" si="14"/>
        <v xml:space="preserve"> </v>
      </c>
      <c r="H206" s="4" t="str">
        <f t="shared" si="12"/>
        <v xml:space="preserve"> </v>
      </c>
      <c r="I206" s="4" t="str">
        <f t="shared" si="15"/>
        <v xml:space="preserve"> </v>
      </c>
    </row>
    <row r="207" spans="1:9">
      <c r="A207">
        <v>200</v>
      </c>
      <c r="E207" s="3"/>
      <c r="F207" s="5" t="str">
        <f t="shared" si="13"/>
        <v xml:space="preserve"> </v>
      </c>
      <c r="G207" s="4" t="str">
        <f t="shared" si="14"/>
        <v xml:space="preserve"> </v>
      </c>
      <c r="H207" s="4" t="str">
        <f t="shared" si="12"/>
        <v xml:space="preserve"> </v>
      </c>
      <c r="I207" s="4" t="str">
        <f t="shared" si="15"/>
        <v xml:space="preserve"> </v>
      </c>
    </row>
    <row r="208" spans="1:9">
      <c r="A208">
        <v>201</v>
      </c>
      <c r="E208" s="3"/>
      <c r="F208" s="5" t="str">
        <f t="shared" si="13"/>
        <v xml:space="preserve"> </v>
      </c>
      <c r="G208" s="4" t="str">
        <f t="shared" si="14"/>
        <v xml:space="preserve"> </v>
      </c>
      <c r="H208" s="4" t="str">
        <f t="shared" si="12"/>
        <v xml:space="preserve"> </v>
      </c>
      <c r="I208" s="4" t="str">
        <f t="shared" si="15"/>
        <v xml:space="preserve"> </v>
      </c>
    </row>
    <row r="209" spans="1:9">
      <c r="A209">
        <v>202</v>
      </c>
      <c r="E209" s="3"/>
      <c r="F209" s="5" t="str">
        <f t="shared" si="13"/>
        <v xml:space="preserve"> </v>
      </c>
      <c r="G209" s="4" t="str">
        <f t="shared" si="14"/>
        <v xml:space="preserve"> </v>
      </c>
      <c r="H209" s="4" t="str">
        <f t="shared" si="12"/>
        <v xml:space="preserve"> </v>
      </c>
      <c r="I209" s="4" t="str">
        <f t="shared" si="15"/>
        <v xml:space="preserve"> </v>
      </c>
    </row>
    <row r="210" spans="1:9">
      <c r="A210">
        <v>203</v>
      </c>
      <c r="E210" s="3"/>
      <c r="F210" s="5" t="str">
        <f t="shared" si="13"/>
        <v xml:space="preserve"> </v>
      </c>
      <c r="G210" s="4" t="str">
        <f t="shared" si="14"/>
        <v xml:space="preserve"> </v>
      </c>
      <c r="H210" s="4" t="str">
        <f t="shared" si="12"/>
        <v xml:space="preserve"> </v>
      </c>
      <c r="I210" s="4" t="str">
        <f t="shared" si="15"/>
        <v xml:space="preserve"> </v>
      </c>
    </row>
    <row r="211" spans="1:9">
      <c r="A211">
        <v>204</v>
      </c>
      <c r="E211" s="3"/>
      <c r="F211" s="5" t="str">
        <f t="shared" si="13"/>
        <v xml:space="preserve"> </v>
      </c>
      <c r="G211" s="4" t="str">
        <f t="shared" si="14"/>
        <v xml:space="preserve"> </v>
      </c>
      <c r="H211" s="4" t="str">
        <f t="shared" si="12"/>
        <v xml:space="preserve"> </v>
      </c>
      <c r="I211" s="4" t="str">
        <f t="shared" si="15"/>
        <v xml:space="preserve"> </v>
      </c>
    </row>
    <row r="212" spans="1:9">
      <c r="A212">
        <v>205</v>
      </c>
      <c r="E212" s="3"/>
      <c r="F212" s="5" t="str">
        <f t="shared" si="13"/>
        <v xml:space="preserve"> </v>
      </c>
      <c r="G212" s="4" t="str">
        <f t="shared" si="14"/>
        <v xml:space="preserve"> </v>
      </c>
      <c r="H212" s="4" t="str">
        <f t="shared" si="12"/>
        <v xml:space="preserve"> </v>
      </c>
      <c r="I212" s="4" t="str">
        <f t="shared" si="15"/>
        <v xml:space="preserve"> </v>
      </c>
    </row>
    <row r="213" spans="1:9">
      <c r="A213">
        <v>206</v>
      </c>
      <c r="E213" s="3"/>
      <c r="F213" s="5" t="str">
        <f t="shared" si="13"/>
        <v xml:space="preserve"> </v>
      </c>
      <c r="G213" s="4" t="str">
        <f t="shared" si="14"/>
        <v xml:space="preserve"> </v>
      </c>
      <c r="H213" s="4" t="str">
        <f t="shared" si="12"/>
        <v xml:space="preserve"> </v>
      </c>
      <c r="I213" s="4" t="str">
        <f t="shared" si="15"/>
        <v xml:space="preserve"> </v>
      </c>
    </row>
    <row r="214" spans="1:9">
      <c r="A214">
        <v>207</v>
      </c>
      <c r="E214" s="3"/>
      <c r="F214" s="5" t="str">
        <f t="shared" si="13"/>
        <v xml:space="preserve"> </v>
      </c>
      <c r="G214" s="4" t="str">
        <f t="shared" si="14"/>
        <v xml:space="preserve"> </v>
      </c>
      <c r="H214" s="4" t="str">
        <f t="shared" si="12"/>
        <v xml:space="preserve"> </v>
      </c>
      <c r="I214" s="4" t="str">
        <f t="shared" si="15"/>
        <v xml:space="preserve"> </v>
      </c>
    </row>
    <row r="215" spans="1:9">
      <c r="A215">
        <v>208</v>
      </c>
      <c r="E215" s="3"/>
      <c r="F215" s="5" t="str">
        <f t="shared" si="13"/>
        <v xml:space="preserve"> </v>
      </c>
      <c r="G215" s="4" t="str">
        <f t="shared" si="14"/>
        <v xml:space="preserve"> </v>
      </c>
      <c r="H215" s="4" t="str">
        <f t="shared" si="12"/>
        <v xml:space="preserve"> </v>
      </c>
      <c r="I215" s="4" t="str">
        <f t="shared" si="15"/>
        <v xml:space="preserve"> </v>
      </c>
    </row>
    <row r="216" spans="1:9">
      <c r="A216">
        <v>209</v>
      </c>
      <c r="E216" s="3"/>
      <c r="F216" s="5" t="str">
        <f t="shared" si="13"/>
        <v xml:space="preserve"> </v>
      </c>
      <c r="G216" s="4" t="str">
        <f t="shared" si="14"/>
        <v xml:space="preserve"> </v>
      </c>
      <c r="H216" s="4" t="str">
        <f t="shared" si="12"/>
        <v xml:space="preserve"> </v>
      </c>
      <c r="I216" s="4" t="str">
        <f t="shared" si="15"/>
        <v xml:space="preserve"> </v>
      </c>
    </row>
    <row r="217" spans="1:9">
      <c r="A217">
        <v>210</v>
      </c>
      <c r="E217" s="3"/>
      <c r="F217" s="5" t="str">
        <f t="shared" si="13"/>
        <v xml:space="preserve"> </v>
      </c>
      <c r="G217" s="4" t="str">
        <f t="shared" si="14"/>
        <v xml:space="preserve"> </v>
      </c>
      <c r="H217" s="4" t="str">
        <f t="shared" si="12"/>
        <v xml:space="preserve"> </v>
      </c>
      <c r="I217" s="4" t="str">
        <f t="shared" si="15"/>
        <v xml:space="preserve"> </v>
      </c>
    </row>
    <row r="218" spans="1:9">
      <c r="A218">
        <v>211</v>
      </c>
      <c r="E218" s="3"/>
      <c r="F218" s="5" t="str">
        <f t="shared" si="13"/>
        <v xml:space="preserve"> </v>
      </c>
      <c r="G218" s="4" t="str">
        <f t="shared" si="14"/>
        <v xml:space="preserve"> </v>
      </c>
      <c r="H218" s="4" t="str">
        <f t="shared" si="12"/>
        <v xml:space="preserve"> </v>
      </c>
      <c r="I218" s="4" t="str">
        <f t="shared" si="15"/>
        <v xml:space="preserve"> </v>
      </c>
    </row>
    <row r="219" spans="1:9">
      <c r="A219">
        <v>212</v>
      </c>
      <c r="E219" s="3"/>
      <c r="F219" s="5" t="str">
        <f t="shared" si="13"/>
        <v xml:space="preserve"> </v>
      </c>
      <c r="G219" s="4" t="str">
        <f t="shared" si="14"/>
        <v xml:space="preserve"> </v>
      </c>
      <c r="H219" s="4" t="str">
        <f t="shared" si="12"/>
        <v xml:space="preserve"> </v>
      </c>
      <c r="I219" s="4" t="str">
        <f t="shared" si="15"/>
        <v xml:space="preserve"> </v>
      </c>
    </row>
    <row r="220" spans="1:9">
      <c r="A220">
        <v>213</v>
      </c>
      <c r="E220" s="3"/>
      <c r="F220" s="5" t="str">
        <f t="shared" si="13"/>
        <v xml:space="preserve"> </v>
      </c>
      <c r="G220" s="4" t="str">
        <f t="shared" si="14"/>
        <v xml:space="preserve"> </v>
      </c>
      <c r="H220" s="4" t="str">
        <f t="shared" si="12"/>
        <v xml:space="preserve"> </v>
      </c>
      <c r="I220" s="4" t="str">
        <f t="shared" si="15"/>
        <v xml:space="preserve"> </v>
      </c>
    </row>
    <row r="221" spans="1:9">
      <c r="A221">
        <v>214</v>
      </c>
      <c r="E221" s="3"/>
      <c r="F221" s="5" t="str">
        <f t="shared" si="13"/>
        <v xml:space="preserve"> </v>
      </c>
      <c r="G221" s="4" t="str">
        <f t="shared" si="14"/>
        <v xml:space="preserve"> </v>
      </c>
      <c r="H221" s="4" t="str">
        <f t="shared" si="12"/>
        <v xml:space="preserve"> </v>
      </c>
      <c r="I221" s="4" t="str">
        <f t="shared" si="15"/>
        <v xml:space="preserve"> </v>
      </c>
    </row>
    <row r="222" spans="1:9">
      <c r="A222">
        <v>215</v>
      </c>
      <c r="E222" s="3"/>
      <c r="F222" s="5" t="str">
        <f t="shared" si="13"/>
        <v xml:space="preserve"> </v>
      </c>
      <c r="G222" s="4" t="str">
        <f t="shared" si="14"/>
        <v xml:space="preserve"> </v>
      </c>
      <c r="H222" s="4" t="str">
        <f t="shared" si="12"/>
        <v xml:space="preserve"> </v>
      </c>
      <c r="I222" s="4" t="str">
        <f t="shared" si="15"/>
        <v xml:space="preserve"> </v>
      </c>
    </row>
    <row r="223" spans="1:9">
      <c r="A223">
        <v>216</v>
      </c>
      <c r="E223" s="3"/>
      <c r="F223" s="5" t="str">
        <f t="shared" si="13"/>
        <v xml:space="preserve"> </v>
      </c>
      <c r="G223" s="4" t="str">
        <f t="shared" si="14"/>
        <v xml:space="preserve"> </v>
      </c>
      <c r="H223" s="4" t="str">
        <f t="shared" si="12"/>
        <v xml:space="preserve"> </v>
      </c>
      <c r="I223" s="4" t="str">
        <f t="shared" si="15"/>
        <v xml:space="preserve"> </v>
      </c>
    </row>
    <row r="224" spans="1:9">
      <c r="A224">
        <v>217</v>
      </c>
      <c r="E224" s="3"/>
      <c r="F224" s="5" t="str">
        <f t="shared" si="13"/>
        <v xml:space="preserve"> </v>
      </c>
      <c r="G224" s="4" t="str">
        <f t="shared" si="14"/>
        <v xml:space="preserve"> </v>
      </c>
      <c r="H224" s="4" t="str">
        <f t="shared" si="12"/>
        <v xml:space="preserve"> </v>
      </c>
      <c r="I224" s="4" t="str">
        <f t="shared" si="15"/>
        <v xml:space="preserve"> </v>
      </c>
    </row>
    <row r="225" spans="1:9">
      <c r="A225">
        <v>218</v>
      </c>
      <c r="E225" s="3"/>
      <c r="F225" s="5" t="str">
        <f t="shared" si="13"/>
        <v xml:space="preserve"> </v>
      </c>
      <c r="G225" s="4" t="str">
        <f t="shared" si="14"/>
        <v xml:space="preserve"> </v>
      </c>
      <c r="H225" s="4" t="str">
        <f t="shared" si="12"/>
        <v xml:space="preserve"> </v>
      </c>
      <c r="I225" s="4" t="str">
        <f t="shared" si="15"/>
        <v xml:space="preserve"> </v>
      </c>
    </row>
    <row r="226" spans="1:9">
      <c r="A226">
        <v>219</v>
      </c>
      <c r="E226" s="3"/>
      <c r="F226" s="5" t="str">
        <f t="shared" si="13"/>
        <v xml:space="preserve"> </v>
      </c>
      <c r="G226" s="4" t="str">
        <f t="shared" si="14"/>
        <v xml:space="preserve"> </v>
      </c>
      <c r="H226" s="4" t="str">
        <f t="shared" si="12"/>
        <v xml:space="preserve"> </v>
      </c>
      <c r="I226" s="4" t="str">
        <f t="shared" si="15"/>
        <v xml:space="preserve"> </v>
      </c>
    </row>
    <row r="227" spans="1:9">
      <c r="A227">
        <v>220</v>
      </c>
      <c r="E227" s="3"/>
      <c r="F227" s="5" t="str">
        <f t="shared" si="13"/>
        <v xml:space="preserve"> </v>
      </c>
      <c r="G227" s="4" t="str">
        <f t="shared" si="14"/>
        <v xml:space="preserve"> </v>
      </c>
      <c r="H227" s="4" t="str">
        <f t="shared" si="12"/>
        <v xml:space="preserve"> </v>
      </c>
      <c r="I227" s="4" t="str">
        <f t="shared" si="15"/>
        <v xml:space="preserve"> </v>
      </c>
    </row>
    <row r="228" spans="1:9">
      <c r="A228">
        <v>221</v>
      </c>
      <c r="E228" s="3"/>
      <c r="F228" s="5" t="str">
        <f t="shared" si="13"/>
        <v xml:space="preserve"> </v>
      </c>
      <c r="G228" s="4" t="str">
        <f t="shared" si="14"/>
        <v xml:space="preserve"> </v>
      </c>
      <c r="H228" s="4" t="str">
        <f t="shared" si="12"/>
        <v xml:space="preserve"> </v>
      </c>
      <c r="I228" s="4" t="str">
        <f t="shared" si="15"/>
        <v xml:space="preserve"> </v>
      </c>
    </row>
    <row r="229" spans="1:9">
      <c r="A229">
        <v>222</v>
      </c>
      <c r="E229" s="3"/>
      <c r="F229" s="5" t="str">
        <f t="shared" si="13"/>
        <v xml:space="preserve"> </v>
      </c>
      <c r="G229" s="4" t="str">
        <f t="shared" si="14"/>
        <v xml:space="preserve"> </v>
      </c>
      <c r="H229" s="4" t="str">
        <f t="shared" si="12"/>
        <v xml:space="preserve"> </v>
      </c>
      <c r="I229" s="4" t="str">
        <f t="shared" si="15"/>
        <v xml:space="preserve"> </v>
      </c>
    </row>
    <row r="230" spans="1:9">
      <c r="A230">
        <v>223</v>
      </c>
      <c r="E230" s="3"/>
      <c r="F230" s="5" t="str">
        <f t="shared" si="13"/>
        <v xml:space="preserve"> </v>
      </c>
      <c r="G230" s="4" t="str">
        <f t="shared" si="14"/>
        <v xml:space="preserve"> </v>
      </c>
      <c r="H230" s="4" t="str">
        <f t="shared" si="12"/>
        <v xml:space="preserve"> </v>
      </c>
      <c r="I230" s="4" t="str">
        <f t="shared" si="15"/>
        <v xml:space="preserve"> </v>
      </c>
    </row>
    <row r="231" spans="1:9">
      <c r="A231">
        <v>224</v>
      </c>
      <c r="E231" s="3"/>
      <c r="F231" s="5" t="str">
        <f t="shared" si="13"/>
        <v xml:space="preserve"> </v>
      </c>
      <c r="G231" s="4" t="str">
        <f t="shared" si="14"/>
        <v xml:space="preserve"> </v>
      </c>
      <c r="H231" s="4" t="str">
        <f t="shared" si="12"/>
        <v xml:space="preserve"> </v>
      </c>
      <c r="I231" s="4" t="str">
        <f t="shared" si="15"/>
        <v xml:space="preserve"> </v>
      </c>
    </row>
    <row r="232" spans="1:9">
      <c r="A232">
        <v>225</v>
      </c>
      <c r="E232" s="3"/>
      <c r="F232" s="5" t="str">
        <f t="shared" si="13"/>
        <v xml:space="preserve"> </v>
      </c>
      <c r="G232" s="4" t="str">
        <f t="shared" si="14"/>
        <v xml:space="preserve"> </v>
      </c>
      <c r="H232" s="4" t="str">
        <f t="shared" si="12"/>
        <v xml:space="preserve"> </v>
      </c>
      <c r="I232" s="4" t="str">
        <f t="shared" si="15"/>
        <v xml:space="preserve"> </v>
      </c>
    </row>
    <row r="233" spans="1:9">
      <c r="A233">
        <v>226</v>
      </c>
      <c r="E233" s="3"/>
      <c r="F233" s="5" t="str">
        <f t="shared" si="13"/>
        <v xml:space="preserve"> </v>
      </c>
      <c r="G233" s="4" t="str">
        <f t="shared" si="14"/>
        <v xml:space="preserve"> </v>
      </c>
      <c r="H233" s="4" t="str">
        <f t="shared" si="12"/>
        <v xml:space="preserve"> </v>
      </c>
      <c r="I233" s="4" t="str">
        <f t="shared" si="15"/>
        <v xml:space="preserve"> </v>
      </c>
    </row>
    <row r="234" spans="1:9">
      <c r="A234">
        <v>227</v>
      </c>
      <c r="E234" s="3"/>
      <c r="F234" s="5" t="str">
        <f t="shared" si="13"/>
        <v xml:space="preserve"> </v>
      </c>
      <c r="G234" s="4" t="str">
        <f t="shared" si="14"/>
        <v xml:space="preserve"> </v>
      </c>
      <c r="H234" s="4" t="str">
        <f t="shared" si="12"/>
        <v xml:space="preserve"> </v>
      </c>
      <c r="I234" s="4" t="str">
        <f t="shared" si="15"/>
        <v xml:space="preserve"> </v>
      </c>
    </row>
    <row r="235" spans="1:9">
      <c r="A235">
        <v>228</v>
      </c>
      <c r="E235" s="3"/>
      <c r="F235" s="5" t="str">
        <f t="shared" si="13"/>
        <v xml:space="preserve"> </v>
      </c>
      <c r="G235" s="4" t="str">
        <f t="shared" si="14"/>
        <v xml:space="preserve"> </v>
      </c>
      <c r="H235" s="4" t="str">
        <f t="shared" si="12"/>
        <v xml:space="preserve"> </v>
      </c>
      <c r="I235" s="4" t="str">
        <f t="shared" si="15"/>
        <v xml:space="preserve"> </v>
      </c>
    </row>
    <row r="236" spans="1:9">
      <c r="A236">
        <v>229</v>
      </c>
      <c r="E236" s="3"/>
      <c r="F236" s="5" t="str">
        <f t="shared" si="13"/>
        <v xml:space="preserve"> </v>
      </c>
      <c r="G236" s="4" t="str">
        <f t="shared" si="14"/>
        <v xml:space="preserve"> </v>
      </c>
      <c r="H236" s="4" t="str">
        <f t="shared" si="12"/>
        <v xml:space="preserve"> </v>
      </c>
      <c r="I236" s="4" t="str">
        <f t="shared" si="15"/>
        <v xml:space="preserve"> </v>
      </c>
    </row>
    <row r="237" spans="1:9">
      <c r="A237">
        <v>230</v>
      </c>
      <c r="E237" s="3"/>
      <c r="F237" s="5" t="str">
        <f t="shared" si="13"/>
        <v xml:space="preserve"> </v>
      </c>
      <c r="G237" s="4" t="str">
        <f t="shared" si="14"/>
        <v xml:space="preserve"> </v>
      </c>
      <c r="H237" s="4" t="str">
        <f t="shared" si="12"/>
        <v xml:space="preserve"> </v>
      </c>
      <c r="I237" s="4" t="str">
        <f t="shared" si="15"/>
        <v xml:space="preserve"> </v>
      </c>
    </row>
    <row r="238" spans="1:9">
      <c r="A238">
        <v>231</v>
      </c>
      <c r="E238" s="3"/>
      <c r="F238" s="5" t="str">
        <f t="shared" si="13"/>
        <v xml:space="preserve"> </v>
      </c>
      <c r="G238" s="4" t="str">
        <f t="shared" si="14"/>
        <v xml:space="preserve"> </v>
      </c>
      <c r="H238" s="4" t="str">
        <f t="shared" si="12"/>
        <v xml:space="preserve"> </v>
      </c>
      <c r="I238" s="4" t="str">
        <f t="shared" si="15"/>
        <v xml:space="preserve"> </v>
      </c>
    </row>
    <row r="239" spans="1:9">
      <c r="A239">
        <v>232</v>
      </c>
      <c r="E239" s="3"/>
      <c r="F239" s="5" t="str">
        <f t="shared" si="13"/>
        <v xml:space="preserve"> </v>
      </c>
      <c r="G239" s="4" t="str">
        <f t="shared" si="14"/>
        <v xml:space="preserve"> </v>
      </c>
      <c r="H239" s="4" t="str">
        <f t="shared" si="12"/>
        <v xml:space="preserve"> </v>
      </c>
      <c r="I239" s="4" t="str">
        <f t="shared" si="15"/>
        <v xml:space="preserve"> </v>
      </c>
    </row>
    <row r="240" spans="1:9">
      <c r="A240">
        <v>233</v>
      </c>
      <c r="E240" s="3"/>
      <c r="F240" s="5" t="str">
        <f t="shared" si="13"/>
        <v xml:space="preserve"> </v>
      </c>
      <c r="G240" s="4" t="str">
        <f t="shared" si="14"/>
        <v xml:space="preserve"> </v>
      </c>
      <c r="H240" s="4" t="str">
        <f t="shared" si="12"/>
        <v xml:space="preserve"> </v>
      </c>
      <c r="I240" s="4" t="str">
        <f t="shared" si="15"/>
        <v xml:space="preserve"> </v>
      </c>
    </row>
    <row r="241" spans="1:9">
      <c r="A241">
        <v>234</v>
      </c>
      <c r="E241" s="3"/>
      <c r="F241" s="5" t="str">
        <f t="shared" si="13"/>
        <v xml:space="preserve"> </v>
      </c>
      <c r="G241" s="4" t="str">
        <f t="shared" si="14"/>
        <v xml:space="preserve"> </v>
      </c>
      <c r="H241" s="4" t="str">
        <f t="shared" si="12"/>
        <v xml:space="preserve"> </v>
      </c>
      <c r="I241" s="4" t="str">
        <f t="shared" si="15"/>
        <v xml:space="preserve"> </v>
      </c>
    </row>
    <row r="242" spans="1:9">
      <c r="A242">
        <v>235</v>
      </c>
      <c r="E242" s="3"/>
      <c r="F242" s="5" t="str">
        <f t="shared" si="13"/>
        <v xml:space="preserve"> </v>
      </c>
      <c r="G242" s="4" t="str">
        <f t="shared" si="14"/>
        <v xml:space="preserve"> </v>
      </c>
      <c r="H242" s="4" t="str">
        <f t="shared" si="12"/>
        <v xml:space="preserve"> </v>
      </c>
      <c r="I242" s="4" t="str">
        <f t="shared" si="15"/>
        <v xml:space="preserve"> </v>
      </c>
    </row>
    <row r="243" spans="1:9">
      <c r="A243">
        <v>236</v>
      </c>
      <c r="E243" s="3"/>
      <c r="F243" s="5" t="str">
        <f t="shared" si="13"/>
        <v xml:space="preserve"> </v>
      </c>
      <c r="G243" s="4" t="str">
        <f t="shared" si="14"/>
        <v xml:space="preserve"> </v>
      </c>
      <c r="H243" s="4" t="str">
        <f t="shared" si="12"/>
        <v xml:space="preserve"> </v>
      </c>
      <c r="I243" s="4" t="str">
        <f t="shared" si="15"/>
        <v xml:space="preserve"> </v>
      </c>
    </row>
    <row r="244" spans="1:9">
      <c r="A244">
        <v>237</v>
      </c>
      <c r="E244" s="3"/>
      <c r="F244" s="5" t="str">
        <f t="shared" si="13"/>
        <v xml:space="preserve"> </v>
      </c>
      <c r="G244" s="4" t="str">
        <f t="shared" si="14"/>
        <v xml:space="preserve"> </v>
      </c>
      <c r="H244" s="4" t="str">
        <f t="shared" si="12"/>
        <v xml:space="preserve"> </v>
      </c>
      <c r="I244" s="4" t="str">
        <f t="shared" si="15"/>
        <v xml:space="preserve"> </v>
      </c>
    </row>
    <row r="245" spans="1:9">
      <c r="A245">
        <v>238</v>
      </c>
      <c r="E245" s="3"/>
      <c r="F245" s="5" t="str">
        <f t="shared" si="13"/>
        <v xml:space="preserve"> </v>
      </c>
      <c r="G245" s="4" t="str">
        <f t="shared" si="14"/>
        <v xml:space="preserve"> </v>
      </c>
      <c r="H245" s="4" t="str">
        <f t="shared" si="12"/>
        <v xml:space="preserve"> </v>
      </c>
      <c r="I245" s="4" t="str">
        <f t="shared" si="15"/>
        <v xml:space="preserve"> </v>
      </c>
    </row>
    <row r="246" spans="1:9">
      <c r="A246">
        <v>239</v>
      </c>
      <c r="E246" s="3"/>
      <c r="F246" s="5" t="str">
        <f t="shared" si="13"/>
        <v xml:space="preserve"> </v>
      </c>
      <c r="G246" s="4" t="str">
        <f t="shared" si="14"/>
        <v xml:space="preserve"> </v>
      </c>
      <c r="H246" s="4" t="str">
        <f t="shared" si="12"/>
        <v xml:space="preserve"> </v>
      </c>
      <c r="I246" s="4" t="str">
        <f t="shared" si="15"/>
        <v xml:space="preserve"> </v>
      </c>
    </row>
    <row r="247" spans="1:9">
      <c r="A247">
        <v>240</v>
      </c>
      <c r="E247" s="3"/>
      <c r="F247" s="5" t="str">
        <f t="shared" si="13"/>
        <v xml:space="preserve"> </v>
      </c>
      <c r="G247" s="4" t="str">
        <f t="shared" si="14"/>
        <v xml:space="preserve"> </v>
      </c>
      <c r="H247" s="4" t="str">
        <f t="shared" si="12"/>
        <v xml:space="preserve"> </v>
      </c>
      <c r="I247" s="4" t="str">
        <f t="shared" si="15"/>
        <v xml:space="preserve"> </v>
      </c>
    </row>
    <row r="248" spans="1:9">
      <c r="A248">
        <v>241</v>
      </c>
      <c r="E248" s="3"/>
      <c r="F248" s="5" t="str">
        <f t="shared" si="13"/>
        <v xml:space="preserve"> </v>
      </c>
      <c r="G248" s="4" t="str">
        <f t="shared" si="14"/>
        <v xml:space="preserve"> </v>
      </c>
      <c r="H248" s="4" t="str">
        <f t="shared" si="12"/>
        <v xml:space="preserve"> </v>
      </c>
      <c r="I248" s="4" t="str">
        <f t="shared" si="15"/>
        <v xml:space="preserve"> </v>
      </c>
    </row>
    <row r="249" spans="1:9">
      <c r="A249">
        <v>242</v>
      </c>
      <c r="E249" s="3"/>
      <c r="F249" s="5" t="str">
        <f t="shared" si="13"/>
        <v xml:space="preserve"> </v>
      </c>
      <c r="G249" s="4" t="str">
        <f t="shared" si="14"/>
        <v xml:space="preserve"> </v>
      </c>
      <c r="H249" s="4" t="str">
        <f t="shared" si="12"/>
        <v xml:space="preserve"> </v>
      </c>
      <c r="I249" s="4" t="str">
        <f t="shared" si="15"/>
        <v xml:space="preserve"> </v>
      </c>
    </row>
    <row r="250" spans="1:9">
      <c r="A250">
        <v>243</v>
      </c>
      <c r="E250" s="3"/>
      <c r="F250" s="5" t="str">
        <f t="shared" si="13"/>
        <v xml:space="preserve"> </v>
      </c>
      <c r="G250" s="4" t="str">
        <f t="shared" si="14"/>
        <v xml:space="preserve"> </v>
      </c>
      <c r="H250" s="4" t="str">
        <f t="shared" si="12"/>
        <v xml:space="preserve"> </v>
      </c>
      <c r="I250" s="4" t="str">
        <f t="shared" si="15"/>
        <v xml:space="preserve"> </v>
      </c>
    </row>
    <row r="251" spans="1:9">
      <c r="A251">
        <v>244</v>
      </c>
      <c r="E251" s="3"/>
      <c r="F251" s="5" t="str">
        <f t="shared" si="13"/>
        <v xml:space="preserve"> </v>
      </c>
      <c r="G251" s="4" t="str">
        <f t="shared" si="14"/>
        <v xml:space="preserve"> </v>
      </c>
      <c r="H251" s="4" t="str">
        <f t="shared" si="12"/>
        <v xml:space="preserve"> </v>
      </c>
      <c r="I251" s="4" t="str">
        <f t="shared" si="15"/>
        <v xml:space="preserve"> </v>
      </c>
    </row>
    <row r="252" spans="1:9">
      <c r="A252">
        <v>245</v>
      </c>
      <c r="E252" s="3"/>
      <c r="F252" s="5" t="str">
        <f t="shared" si="13"/>
        <v xml:space="preserve"> </v>
      </c>
      <c r="G252" s="4" t="str">
        <f t="shared" si="14"/>
        <v xml:space="preserve"> </v>
      </c>
      <c r="H252" s="4" t="str">
        <f t="shared" si="12"/>
        <v xml:space="preserve"> </v>
      </c>
      <c r="I252" s="4" t="str">
        <f t="shared" si="15"/>
        <v xml:space="preserve"> </v>
      </c>
    </row>
    <row r="253" spans="1:9">
      <c r="A253">
        <v>246</v>
      </c>
      <c r="E253" s="3"/>
      <c r="F253" s="5" t="str">
        <f t="shared" si="13"/>
        <v xml:space="preserve"> </v>
      </c>
      <c r="G253" s="4" t="str">
        <f t="shared" si="14"/>
        <v xml:space="preserve"> </v>
      </c>
      <c r="H253" s="4" t="str">
        <f t="shared" si="12"/>
        <v xml:space="preserve"> </v>
      </c>
      <c r="I253" s="4" t="str">
        <f t="shared" si="15"/>
        <v xml:space="preserve"> </v>
      </c>
    </row>
    <row r="254" spans="1:9">
      <c r="A254">
        <v>247</v>
      </c>
      <c r="E254" s="3"/>
      <c r="F254" s="5" t="str">
        <f t="shared" si="13"/>
        <v xml:space="preserve"> </v>
      </c>
      <c r="G254" s="4" t="str">
        <f t="shared" si="14"/>
        <v xml:space="preserve"> </v>
      </c>
      <c r="H254" s="4" t="str">
        <f t="shared" si="12"/>
        <v xml:space="preserve"> </v>
      </c>
      <c r="I254" s="4" t="str">
        <f t="shared" si="15"/>
        <v xml:space="preserve"> </v>
      </c>
    </row>
    <row r="255" spans="1:9">
      <c r="A255">
        <v>248</v>
      </c>
      <c r="E255" s="3"/>
      <c r="F255" s="5" t="str">
        <f t="shared" si="13"/>
        <v xml:space="preserve"> </v>
      </c>
      <c r="G255" s="4" t="str">
        <f t="shared" si="14"/>
        <v xml:space="preserve"> </v>
      </c>
      <c r="H255" s="4" t="str">
        <f t="shared" si="12"/>
        <v xml:space="preserve"> </v>
      </c>
      <c r="I255" s="4" t="str">
        <f t="shared" si="15"/>
        <v xml:space="preserve"> </v>
      </c>
    </row>
    <row r="256" spans="1:9">
      <c r="A256">
        <v>249</v>
      </c>
      <c r="E256" s="3"/>
      <c r="F256" s="5" t="str">
        <f t="shared" si="13"/>
        <v xml:space="preserve"> </v>
      </c>
      <c r="G256" s="4" t="str">
        <f t="shared" si="14"/>
        <v xml:space="preserve"> </v>
      </c>
      <c r="H256" s="4" t="str">
        <f t="shared" si="12"/>
        <v xml:space="preserve"> </v>
      </c>
      <c r="I256" s="4" t="str">
        <f t="shared" si="15"/>
        <v xml:space="preserve"> </v>
      </c>
    </row>
    <row r="257" spans="1:9">
      <c r="A257">
        <v>250</v>
      </c>
      <c r="E257" s="3"/>
      <c r="F257" s="5" t="str">
        <f t="shared" si="13"/>
        <v xml:space="preserve"> </v>
      </c>
      <c r="G257" s="4" t="str">
        <f t="shared" si="14"/>
        <v xml:space="preserve"> </v>
      </c>
      <c r="H257" s="4" t="str">
        <f t="shared" si="12"/>
        <v xml:space="preserve"> </v>
      </c>
      <c r="I257" s="4" t="str">
        <f t="shared" si="15"/>
        <v xml:space="preserve"> </v>
      </c>
    </row>
    <row r="258" spans="1:9">
      <c r="A258">
        <v>251</v>
      </c>
      <c r="E258" s="3"/>
      <c r="F258" s="5" t="str">
        <f t="shared" si="13"/>
        <v xml:space="preserve"> </v>
      </c>
      <c r="G258" s="4" t="str">
        <f t="shared" si="14"/>
        <v xml:space="preserve"> </v>
      </c>
      <c r="H258" s="4" t="str">
        <f t="shared" si="12"/>
        <v xml:space="preserve"> </v>
      </c>
      <c r="I258" s="4" t="str">
        <f t="shared" si="15"/>
        <v xml:space="preserve"> </v>
      </c>
    </row>
    <row r="259" spans="1:9">
      <c r="A259">
        <v>252</v>
      </c>
      <c r="E259" s="3"/>
      <c r="F259" s="5" t="str">
        <f t="shared" si="13"/>
        <v xml:space="preserve"> </v>
      </c>
      <c r="G259" s="4" t="str">
        <f t="shared" si="14"/>
        <v xml:space="preserve"> </v>
      </c>
      <c r="H259" s="4" t="str">
        <f t="shared" si="12"/>
        <v xml:space="preserve"> </v>
      </c>
      <c r="I259" s="4" t="str">
        <f t="shared" si="15"/>
        <v xml:space="preserve"> </v>
      </c>
    </row>
    <row r="260" spans="1:9">
      <c r="A260">
        <v>253</v>
      </c>
      <c r="E260" s="3"/>
      <c r="F260" s="5" t="str">
        <f t="shared" si="13"/>
        <v xml:space="preserve"> </v>
      </c>
      <c r="G260" s="4" t="str">
        <f t="shared" si="14"/>
        <v xml:space="preserve"> </v>
      </c>
      <c r="H260" s="4" t="str">
        <f t="shared" si="12"/>
        <v xml:space="preserve"> </v>
      </c>
      <c r="I260" s="4" t="str">
        <f t="shared" si="15"/>
        <v xml:space="preserve"> </v>
      </c>
    </row>
    <row r="261" spans="1:9">
      <c r="A261">
        <v>254</v>
      </c>
      <c r="E261" s="3"/>
      <c r="F261" s="5" t="str">
        <f t="shared" si="13"/>
        <v xml:space="preserve"> </v>
      </c>
      <c r="G261" s="4" t="str">
        <f t="shared" si="14"/>
        <v xml:space="preserve"> </v>
      </c>
      <c r="H261" s="4" t="str">
        <f t="shared" si="12"/>
        <v xml:space="preserve"> </v>
      </c>
      <c r="I261" s="4" t="str">
        <f t="shared" si="15"/>
        <v xml:space="preserve"> </v>
      </c>
    </row>
    <row r="262" spans="1:9">
      <c r="A262">
        <v>255</v>
      </c>
      <c r="E262" s="3"/>
      <c r="F262" s="5" t="str">
        <f t="shared" si="13"/>
        <v xml:space="preserve"> </v>
      </c>
      <c r="G262" s="4" t="str">
        <f t="shared" si="14"/>
        <v xml:space="preserve"> </v>
      </c>
      <c r="H262" s="4" t="str">
        <f t="shared" si="12"/>
        <v xml:space="preserve"> </v>
      </c>
      <c r="I262" s="4" t="str">
        <f t="shared" si="15"/>
        <v xml:space="preserve"> </v>
      </c>
    </row>
    <row r="263" spans="1:9">
      <c r="A263">
        <v>256</v>
      </c>
      <c r="E263" s="3"/>
      <c r="F263" s="5" t="str">
        <f t="shared" si="13"/>
        <v xml:space="preserve"> </v>
      </c>
      <c r="G263" s="4" t="str">
        <f t="shared" si="14"/>
        <v xml:space="preserve"> </v>
      </c>
      <c r="H263" s="4" t="str">
        <f t="shared" si="12"/>
        <v xml:space="preserve"> </v>
      </c>
      <c r="I263" s="4" t="str">
        <f t="shared" si="15"/>
        <v xml:space="preserve"> </v>
      </c>
    </row>
    <row r="264" spans="1:9">
      <c r="A264">
        <v>257</v>
      </c>
      <c r="E264" s="3"/>
      <c r="F264" s="5" t="str">
        <f t="shared" si="13"/>
        <v xml:space="preserve"> </v>
      </c>
      <c r="G264" s="4" t="str">
        <f t="shared" si="14"/>
        <v xml:space="preserve"> </v>
      </c>
      <c r="H264" s="4" t="str">
        <f t="shared" ref="H264:H327" si="16">IF(C264&lt;0.01," ",F264/($E$3+$E$2*F264))</f>
        <v xml:space="preserve"> </v>
      </c>
      <c r="I264" s="4" t="str">
        <f t="shared" si="15"/>
        <v xml:space="preserve"> </v>
      </c>
    </row>
    <row r="265" spans="1:9">
      <c r="A265">
        <v>258</v>
      </c>
      <c r="E265" s="3"/>
      <c r="F265" s="5" t="str">
        <f t="shared" ref="F265:F328" si="17">IF(C265&lt;0.01," ",F264+(1/$B$5))</f>
        <v xml:space="preserve"> </v>
      </c>
      <c r="G265" s="4" t="str">
        <f t="shared" ref="G265:G328" si="18">IF(C265&lt;0.01," ",G264+(E265*(1/$B$5)))</f>
        <v xml:space="preserve"> </v>
      </c>
      <c r="H265" s="4" t="str">
        <f t="shared" si="16"/>
        <v xml:space="preserve"> </v>
      </c>
      <c r="I265" s="4" t="str">
        <f t="shared" ref="I265:I328" si="19">IF(C265&lt;0.01," ",(G265-H265)^2)</f>
        <v xml:space="preserve"> </v>
      </c>
    </row>
    <row r="266" spans="1:9">
      <c r="A266">
        <v>259</v>
      </c>
      <c r="E266" s="3"/>
      <c r="F266" s="5" t="str">
        <f t="shared" si="17"/>
        <v xml:space="preserve"> </v>
      </c>
      <c r="G266" s="4" t="str">
        <f t="shared" si="18"/>
        <v xml:space="preserve"> </v>
      </c>
      <c r="H266" s="4" t="str">
        <f t="shared" si="16"/>
        <v xml:space="preserve"> </v>
      </c>
      <c r="I266" s="4" t="str">
        <f t="shared" si="19"/>
        <v xml:space="preserve"> </v>
      </c>
    </row>
    <row r="267" spans="1:9">
      <c r="A267">
        <v>260</v>
      </c>
      <c r="E267" s="3"/>
      <c r="F267" s="5" t="str">
        <f t="shared" si="17"/>
        <v xml:space="preserve"> </v>
      </c>
      <c r="G267" s="4" t="str">
        <f t="shared" si="18"/>
        <v xml:space="preserve"> </v>
      </c>
      <c r="H267" s="4" t="str">
        <f t="shared" si="16"/>
        <v xml:space="preserve"> </v>
      </c>
      <c r="I267" s="4" t="str">
        <f t="shared" si="19"/>
        <v xml:space="preserve"> </v>
      </c>
    </row>
    <row r="268" spans="1:9">
      <c r="A268">
        <v>261</v>
      </c>
      <c r="E268" s="3"/>
      <c r="F268" s="5" t="str">
        <f t="shared" si="17"/>
        <v xml:space="preserve"> </v>
      </c>
      <c r="G268" s="4" t="str">
        <f t="shared" si="18"/>
        <v xml:space="preserve"> </v>
      </c>
      <c r="H268" s="4" t="str">
        <f t="shared" si="16"/>
        <v xml:space="preserve"> </v>
      </c>
      <c r="I268" s="4" t="str">
        <f t="shared" si="19"/>
        <v xml:space="preserve"> </v>
      </c>
    </row>
    <row r="269" spans="1:9">
      <c r="A269">
        <v>262</v>
      </c>
      <c r="E269" s="3"/>
      <c r="F269" s="5" t="str">
        <f t="shared" si="17"/>
        <v xml:space="preserve"> </v>
      </c>
      <c r="G269" s="4" t="str">
        <f t="shared" si="18"/>
        <v xml:space="preserve"> </v>
      </c>
      <c r="H269" s="4" t="str">
        <f t="shared" si="16"/>
        <v xml:space="preserve"> </v>
      </c>
      <c r="I269" s="4" t="str">
        <f t="shared" si="19"/>
        <v xml:space="preserve"> </v>
      </c>
    </row>
    <row r="270" spans="1:9">
      <c r="A270">
        <v>263</v>
      </c>
      <c r="E270" s="3"/>
      <c r="F270" s="5" t="str">
        <f t="shared" si="17"/>
        <v xml:space="preserve"> </v>
      </c>
      <c r="G270" s="4" t="str">
        <f t="shared" si="18"/>
        <v xml:space="preserve"> </v>
      </c>
      <c r="H270" s="4" t="str">
        <f t="shared" si="16"/>
        <v xml:space="preserve"> </v>
      </c>
      <c r="I270" s="4" t="str">
        <f t="shared" si="19"/>
        <v xml:space="preserve"> </v>
      </c>
    </row>
    <row r="271" spans="1:9">
      <c r="A271">
        <v>264</v>
      </c>
      <c r="E271" s="3"/>
      <c r="F271" s="5" t="str">
        <f t="shared" si="17"/>
        <v xml:space="preserve"> </v>
      </c>
      <c r="G271" s="4" t="str">
        <f t="shared" si="18"/>
        <v xml:space="preserve"> </v>
      </c>
      <c r="H271" s="4" t="str">
        <f t="shared" si="16"/>
        <v xml:space="preserve"> </v>
      </c>
      <c r="I271" s="4" t="str">
        <f t="shared" si="19"/>
        <v xml:space="preserve"> </v>
      </c>
    </row>
    <row r="272" spans="1:9">
      <c r="A272">
        <v>265</v>
      </c>
      <c r="E272" s="3"/>
      <c r="F272" s="5" t="str">
        <f t="shared" si="17"/>
        <v xml:space="preserve"> </v>
      </c>
      <c r="G272" s="4" t="str">
        <f t="shared" si="18"/>
        <v xml:space="preserve"> </v>
      </c>
      <c r="H272" s="4" t="str">
        <f t="shared" si="16"/>
        <v xml:space="preserve"> </v>
      </c>
      <c r="I272" s="4" t="str">
        <f t="shared" si="19"/>
        <v xml:space="preserve"> </v>
      </c>
    </row>
    <row r="273" spans="1:9">
      <c r="A273">
        <v>266</v>
      </c>
      <c r="E273" s="3"/>
      <c r="F273" s="5" t="str">
        <f t="shared" si="17"/>
        <v xml:space="preserve"> </v>
      </c>
      <c r="G273" s="4" t="str">
        <f t="shared" si="18"/>
        <v xml:space="preserve"> </v>
      </c>
      <c r="H273" s="4" t="str">
        <f t="shared" si="16"/>
        <v xml:space="preserve"> </v>
      </c>
      <c r="I273" s="4" t="str">
        <f t="shared" si="19"/>
        <v xml:space="preserve"> </v>
      </c>
    </row>
    <row r="274" spans="1:9">
      <c r="A274">
        <v>267</v>
      </c>
      <c r="E274" s="3"/>
      <c r="F274" s="5" t="str">
        <f t="shared" si="17"/>
        <v xml:space="preserve"> </v>
      </c>
      <c r="G274" s="4" t="str">
        <f t="shared" si="18"/>
        <v xml:space="preserve"> </v>
      </c>
      <c r="H274" s="4" t="str">
        <f t="shared" si="16"/>
        <v xml:space="preserve"> </v>
      </c>
      <c r="I274" s="4" t="str">
        <f t="shared" si="19"/>
        <v xml:space="preserve"> </v>
      </c>
    </row>
    <row r="275" spans="1:9">
      <c r="A275">
        <v>268</v>
      </c>
      <c r="E275" s="3"/>
      <c r="F275" s="5" t="str">
        <f t="shared" si="17"/>
        <v xml:space="preserve"> </v>
      </c>
      <c r="G275" s="4" t="str">
        <f t="shared" si="18"/>
        <v xml:space="preserve"> </v>
      </c>
      <c r="H275" s="4" t="str">
        <f t="shared" si="16"/>
        <v xml:space="preserve"> </v>
      </c>
      <c r="I275" s="4" t="str">
        <f t="shared" si="19"/>
        <v xml:space="preserve"> </v>
      </c>
    </row>
    <row r="276" spans="1:9">
      <c r="A276">
        <v>269</v>
      </c>
      <c r="E276" s="3"/>
      <c r="F276" s="5" t="str">
        <f t="shared" si="17"/>
        <v xml:space="preserve"> </v>
      </c>
      <c r="G276" s="4" t="str">
        <f t="shared" si="18"/>
        <v xml:space="preserve"> </v>
      </c>
      <c r="H276" s="4" t="str">
        <f t="shared" si="16"/>
        <v xml:space="preserve"> </v>
      </c>
      <c r="I276" s="4" t="str">
        <f t="shared" si="19"/>
        <v xml:space="preserve"> </v>
      </c>
    </row>
    <row r="277" spans="1:9">
      <c r="A277">
        <v>270</v>
      </c>
      <c r="E277" s="3"/>
      <c r="F277" s="5" t="str">
        <f t="shared" si="17"/>
        <v xml:space="preserve"> </v>
      </c>
      <c r="G277" s="4" t="str">
        <f t="shared" si="18"/>
        <v xml:space="preserve"> </v>
      </c>
      <c r="H277" s="4" t="str">
        <f t="shared" si="16"/>
        <v xml:space="preserve"> </v>
      </c>
      <c r="I277" s="4" t="str">
        <f t="shared" si="19"/>
        <v xml:space="preserve"> </v>
      </c>
    </row>
    <row r="278" spans="1:9">
      <c r="A278">
        <v>271</v>
      </c>
      <c r="E278" s="3"/>
      <c r="F278" s="5" t="str">
        <f t="shared" si="17"/>
        <v xml:space="preserve"> </v>
      </c>
      <c r="G278" s="4" t="str">
        <f t="shared" si="18"/>
        <v xml:space="preserve"> </v>
      </c>
      <c r="H278" s="4" t="str">
        <f t="shared" si="16"/>
        <v xml:space="preserve"> </v>
      </c>
      <c r="I278" s="4" t="str">
        <f t="shared" si="19"/>
        <v xml:space="preserve"> </v>
      </c>
    </row>
    <row r="279" spans="1:9">
      <c r="A279">
        <v>272</v>
      </c>
      <c r="E279" s="3"/>
      <c r="F279" s="5" t="str">
        <f t="shared" si="17"/>
        <v xml:space="preserve"> </v>
      </c>
      <c r="G279" s="4" t="str">
        <f t="shared" si="18"/>
        <v xml:space="preserve"> </v>
      </c>
      <c r="H279" s="4" t="str">
        <f t="shared" si="16"/>
        <v xml:space="preserve"> </v>
      </c>
      <c r="I279" s="4" t="str">
        <f t="shared" si="19"/>
        <v xml:space="preserve"> </v>
      </c>
    </row>
    <row r="280" spans="1:9">
      <c r="A280">
        <v>273</v>
      </c>
      <c r="E280" s="3"/>
      <c r="F280" s="5" t="str">
        <f t="shared" si="17"/>
        <v xml:space="preserve"> </v>
      </c>
      <c r="G280" s="4" t="str">
        <f t="shared" si="18"/>
        <v xml:space="preserve"> </v>
      </c>
      <c r="H280" s="4" t="str">
        <f t="shared" si="16"/>
        <v xml:space="preserve"> </v>
      </c>
      <c r="I280" s="4" t="str">
        <f t="shared" si="19"/>
        <v xml:space="preserve"> </v>
      </c>
    </row>
    <row r="281" spans="1:9">
      <c r="A281">
        <v>274</v>
      </c>
      <c r="E281" s="3"/>
      <c r="F281" s="5" t="str">
        <f t="shared" si="17"/>
        <v xml:space="preserve"> </v>
      </c>
      <c r="G281" s="4" t="str">
        <f t="shared" si="18"/>
        <v xml:space="preserve"> </v>
      </c>
      <c r="H281" s="4" t="str">
        <f t="shared" si="16"/>
        <v xml:space="preserve"> </v>
      </c>
      <c r="I281" s="4" t="str">
        <f t="shared" si="19"/>
        <v xml:space="preserve"> </v>
      </c>
    </row>
    <row r="282" spans="1:9">
      <c r="A282">
        <v>275</v>
      </c>
      <c r="E282" s="3"/>
      <c r="F282" s="5" t="str">
        <f t="shared" si="17"/>
        <v xml:space="preserve"> </v>
      </c>
      <c r="G282" s="4" t="str">
        <f t="shared" si="18"/>
        <v xml:space="preserve"> </v>
      </c>
      <c r="H282" s="4" t="str">
        <f t="shared" si="16"/>
        <v xml:space="preserve"> </v>
      </c>
      <c r="I282" s="4" t="str">
        <f t="shared" si="19"/>
        <v xml:space="preserve"> </v>
      </c>
    </row>
    <row r="283" spans="1:9">
      <c r="A283">
        <v>276</v>
      </c>
      <c r="E283" s="3"/>
      <c r="F283" s="5" t="str">
        <f t="shared" si="17"/>
        <v xml:space="preserve"> </v>
      </c>
      <c r="G283" s="4" t="str">
        <f t="shared" si="18"/>
        <v xml:space="preserve"> </v>
      </c>
      <c r="H283" s="4" t="str">
        <f t="shared" si="16"/>
        <v xml:space="preserve"> </v>
      </c>
      <c r="I283" s="4" t="str">
        <f t="shared" si="19"/>
        <v xml:space="preserve"> </v>
      </c>
    </row>
    <row r="284" spans="1:9">
      <c r="A284">
        <v>277</v>
      </c>
      <c r="E284" s="3"/>
      <c r="F284" s="5" t="str">
        <f t="shared" si="17"/>
        <v xml:space="preserve"> </v>
      </c>
      <c r="G284" s="4" t="str">
        <f t="shared" si="18"/>
        <v xml:space="preserve"> </v>
      </c>
      <c r="H284" s="4" t="str">
        <f t="shared" si="16"/>
        <v xml:space="preserve"> </v>
      </c>
      <c r="I284" s="4" t="str">
        <f t="shared" si="19"/>
        <v xml:space="preserve"> </v>
      </c>
    </row>
    <row r="285" spans="1:9">
      <c r="A285">
        <v>278</v>
      </c>
      <c r="E285" s="3"/>
      <c r="F285" s="5" t="str">
        <f t="shared" si="17"/>
        <v xml:space="preserve"> </v>
      </c>
      <c r="G285" s="4" t="str">
        <f t="shared" si="18"/>
        <v xml:space="preserve"> </v>
      </c>
      <c r="H285" s="4" t="str">
        <f t="shared" si="16"/>
        <v xml:space="preserve"> </v>
      </c>
      <c r="I285" s="4" t="str">
        <f t="shared" si="19"/>
        <v xml:space="preserve"> </v>
      </c>
    </row>
    <row r="286" spans="1:9">
      <c r="A286">
        <v>279</v>
      </c>
      <c r="E286" s="3"/>
      <c r="F286" s="5" t="str">
        <f t="shared" si="17"/>
        <v xml:space="preserve"> </v>
      </c>
      <c r="G286" s="4" t="str">
        <f t="shared" si="18"/>
        <v xml:space="preserve"> </v>
      </c>
      <c r="H286" s="4" t="str">
        <f t="shared" si="16"/>
        <v xml:space="preserve"> </v>
      </c>
      <c r="I286" s="4" t="str">
        <f t="shared" si="19"/>
        <v xml:space="preserve"> </v>
      </c>
    </row>
    <row r="287" spans="1:9">
      <c r="A287">
        <v>280</v>
      </c>
      <c r="E287" s="3"/>
      <c r="F287" s="5" t="str">
        <f t="shared" si="17"/>
        <v xml:space="preserve"> </v>
      </c>
      <c r="G287" s="4" t="str">
        <f t="shared" si="18"/>
        <v xml:space="preserve"> </v>
      </c>
      <c r="H287" s="4" t="str">
        <f t="shared" si="16"/>
        <v xml:space="preserve"> </v>
      </c>
      <c r="I287" s="4" t="str">
        <f t="shared" si="19"/>
        <v xml:space="preserve"> </v>
      </c>
    </row>
    <row r="288" spans="1:9">
      <c r="A288">
        <v>281</v>
      </c>
      <c r="E288" s="3"/>
      <c r="F288" s="5" t="str">
        <f t="shared" si="17"/>
        <v xml:space="preserve"> </v>
      </c>
      <c r="G288" s="4" t="str">
        <f t="shared" si="18"/>
        <v xml:space="preserve"> </v>
      </c>
      <c r="H288" s="4" t="str">
        <f t="shared" si="16"/>
        <v xml:space="preserve"> </v>
      </c>
      <c r="I288" s="4" t="str">
        <f t="shared" si="19"/>
        <v xml:space="preserve"> </v>
      </c>
    </row>
    <row r="289" spans="1:9">
      <c r="A289">
        <v>282</v>
      </c>
      <c r="E289" s="3"/>
      <c r="F289" s="5" t="str">
        <f t="shared" si="17"/>
        <v xml:space="preserve"> </v>
      </c>
      <c r="G289" s="4" t="str">
        <f t="shared" si="18"/>
        <v xml:space="preserve"> </v>
      </c>
      <c r="H289" s="4" t="str">
        <f t="shared" si="16"/>
        <v xml:space="preserve"> </v>
      </c>
      <c r="I289" s="4" t="str">
        <f t="shared" si="19"/>
        <v xml:space="preserve"> </v>
      </c>
    </row>
    <row r="290" spans="1:9">
      <c r="A290">
        <v>283</v>
      </c>
      <c r="E290" s="3"/>
      <c r="F290" s="5" t="str">
        <f t="shared" si="17"/>
        <v xml:space="preserve"> </v>
      </c>
      <c r="G290" s="4" t="str">
        <f t="shared" si="18"/>
        <v xml:space="preserve"> </v>
      </c>
      <c r="H290" s="4" t="str">
        <f t="shared" si="16"/>
        <v xml:space="preserve"> </v>
      </c>
      <c r="I290" s="4" t="str">
        <f t="shared" si="19"/>
        <v xml:space="preserve"> </v>
      </c>
    </row>
    <row r="291" spans="1:9">
      <c r="A291">
        <v>284</v>
      </c>
      <c r="E291" s="3"/>
      <c r="F291" s="5" t="str">
        <f t="shared" si="17"/>
        <v xml:space="preserve"> </v>
      </c>
      <c r="G291" s="4" t="str">
        <f t="shared" si="18"/>
        <v xml:space="preserve"> </v>
      </c>
      <c r="H291" s="4" t="str">
        <f t="shared" si="16"/>
        <v xml:space="preserve"> </v>
      </c>
      <c r="I291" s="4" t="str">
        <f t="shared" si="19"/>
        <v xml:space="preserve"> </v>
      </c>
    </row>
    <row r="292" spans="1:9">
      <c r="A292">
        <v>285</v>
      </c>
      <c r="E292" s="3"/>
      <c r="F292" s="5" t="str">
        <f t="shared" si="17"/>
        <v xml:space="preserve"> </v>
      </c>
      <c r="G292" s="4" t="str">
        <f t="shared" si="18"/>
        <v xml:space="preserve"> </v>
      </c>
      <c r="H292" s="4" t="str">
        <f t="shared" si="16"/>
        <v xml:space="preserve"> </v>
      </c>
      <c r="I292" s="4" t="str">
        <f t="shared" si="19"/>
        <v xml:space="preserve"> </v>
      </c>
    </row>
    <row r="293" spans="1:9">
      <c r="A293">
        <v>286</v>
      </c>
      <c r="E293" s="3"/>
      <c r="F293" s="5" t="str">
        <f t="shared" si="17"/>
        <v xml:space="preserve"> </v>
      </c>
      <c r="G293" s="4" t="str">
        <f t="shared" si="18"/>
        <v xml:space="preserve"> </v>
      </c>
      <c r="H293" s="4" t="str">
        <f t="shared" si="16"/>
        <v xml:space="preserve"> </v>
      </c>
      <c r="I293" s="4" t="str">
        <f t="shared" si="19"/>
        <v xml:space="preserve"> </v>
      </c>
    </row>
    <row r="294" spans="1:9">
      <c r="A294">
        <v>287</v>
      </c>
      <c r="E294" s="3"/>
      <c r="F294" s="5" t="str">
        <f t="shared" si="17"/>
        <v xml:space="preserve"> </v>
      </c>
      <c r="G294" s="4" t="str">
        <f t="shared" si="18"/>
        <v xml:space="preserve"> </v>
      </c>
      <c r="H294" s="4" t="str">
        <f t="shared" si="16"/>
        <v xml:space="preserve"> </v>
      </c>
      <c r="I294" s="4" t="str">
        <f t="shared" si="19"/>
        <v xml:space="preserve"> </v>
      </c>
    </row>
    <row r="295" spans="1:9">
      <c r="A295">
        <v>288</v>
      </c>
      <c r="E295" s="3"/>
      <c r="F295" s="5" t="str">
        <f t="shared" si="17"/>
        <v xml:space="preserve"> </v>
      </c>
      <c r="G295" s="4" t="str">
        <f t="shared" si="18"/>
        <v xml:space="preserve"> </v>
      </c>
      <c r="H295" s="4" t="str">
        <f t="shared" si="16"/>
        <v xml:space="preserve"> </v>
      </c>
      <c r="I295" s="4" t="str">
        <f t="shared" si="19"/>
        <v xml:space="preserve"> </v>
      </c>
    </row>
    <row r="296" spans="1:9">
      <c r="A296">
        <v>289</v>
      </c>
      <c r="E296" s="3"/>
      <c r="F296" s="5" t="str">
        <f t="shared" si="17"/>
        <v xml:space="preserve"> </v>
      </c>
      <c r="G296" s="4" t="str">
        <f t="shared" si="18"/>
        <v xml:space="preserve"> </v>
      </c>
      <c r="H296" s="4" t="str">
        <f t="shared" si="16"/>
        <v xml:space="preserve"> </v>
      </c>
      <c r="I296" s="4" t="str">
        <f t="shared" si="19"/>
        <v xml:space="preserve"> </v>
      </c>
    </row>
    <row r="297" spans="1:9">
      <c r="A297">
        <v>290</v>
      </c>
      <c r="E297" s="3"/>
      <c r="F297" s="5" t="str">
        <f t="shared" si="17"/>
        <v xml:space="preserve"> </v>
      </c>
      <c r="G297" s="4" t="str">
        <f t="shared" si="18"/>
        <v xml:space="preserve"> </v>
      </c>
      <c r="H297" s="4" t="str">
        <f t="shared" si="16"/>
        <v xml:space="preserve"> </v>
      </c>
      <c r="I297" s="4" t="str">
        <f t="shared" si="19"/>
        <v xml:space="preserve"> </v>
      </c>
    </row>
    <row r="298" spans="1:9">
      <c r="A298">
        <v>291</v>
      </c>
      <c r="E298" s="3"/>
      <c r="F298" s="5" t="str">
        <f t="shared" si="17"/>
        <v xml:space="preserve"> </v>
      </c>
      <c r="G298" s="4" t="str">
        <f t="shared" si="18"/>
        <v xml:space="preserve"> </v>
      </c>
      <c r="H298" s="4" t="str">
        <f t="shared" si="16"/>
        <v xml:space="preserve"> </v>
      </c>
      <c r="I298" s="4" t="str">
        <f t="shared" si="19"/>
        <v xml:space="preserve"> </v>
      </c>
    </row>
    <row r="299" spans="1:9">
      <c r="A299">
        <v>292</v>
      </c>
      <c r="E299" s="3"/>
      <c r="F299" s="5" t="str">
        <f t="shared" si="17"/>
        <v xml:space="preserve"> </v>
      </c>
      <c r="G299" s="4" t="str">
        <f t="shared" si="18"/>
        <v xml:space="preserve"> </v>
      </c>
      <c r="H299" s="4" t="str">
        <f t="shared" si="16"/>
        <v xml:space="preserve"> </v>
      </c>
      <c r="I299" s="4" t="str">
        <f t="shared" si="19"/>
        <v xml:space="preserve"> </v>
      </c>
    </row>
    <row r="300" spans="1:9">
      <c r="A300">
        <v>293</v>
      </c>
      <c r="E300" s="3"/>
      <c r="F300" s="5" t="str">
        <f t="shared" si="17"/>
        <v xml:space="preserve"> </v>
      </c>
      <c r="G300" s="4" t="str">
        <f t="shared" si="18"/>
        <v xml:space="preserve"> </v>
      </c>
      <c r="H300" s="4" t="str">
        <f t="shared" si="16"/>
        <v xml:space="preserve"> </v>
      </c>
      <c r="I300" s="4" t="str">
        <f t="shared" si="19"/>
        <v xml:space="preserve"> </v>
      </c>
    </row>
    <row r="301" spans="1:9">
      <c r="A301">
        <v>294</v>
      </c>
      <c r="E301" s="3"/>
      <c r="F301" s="5" t="str">
        <f t="shared" si="17"/>
        <v xml:space="preserve"> </v>
      </c>
      <c r="G301" s="4" t="str">
        <f t="shared" si="18"/>
        <v xml:space="preserve"> </v>
      </c>
      <c r="H301" s="4" t="str">
        <f t="shared" si="16"/>
        <v xml:space="preserve"> </v>
      </c>
      <c r="I301" s="4" t="str">
        <f t="shared" si="19"/>
        <v xml:space="preserve"> </v>
      </c>
    </row>
    <row r="302" spans="1:9">
      <c r="A302">
        <v>295</v>
      </c>
      <c r="E302" s="3"/>
      <c r="F302" s="5" t="str">
        <f t="shared" si="17"/>
        <v xml:space="preserve"> </v>
      </c>
      <c r="G302" s="4" t="str">
        <f t="shared" si="18"/>
        <v xml:space="preserve"> </v>
      </c>
      <c r="H302" s="4" t="str">
        <f t="shared" si="16"/>
        <v xml:space="preserve"> </v>
      </c>
      <c r="I302" s="4" t="str">
        <f t="shared" si="19"/>
        <v xml:space="preserve"> </v>
      </c>
    </row>
    <row r="303" spans="1:9">
      <c r="A303">
        <v>296</v>
      </c>
      <c r="E303" s="3"/>
      <c r="F303" s="5" t="str">
        <f t="shared" si="17"/>
        <v xml:space="preserve"> </v>
      </c>
      <c r="G303" s="4" t="str">
        <f t="shared" si="18"/>
        <v xml:space="preserve"> </v>
      </c>
      <c r="H303" s="4" t="str">
        <f t="shared" si="16"/>
        <v xml:space="preserve"> </v>
      </c>
      <c r="I303" s="4" t="str">
        <f t="shared" si="19"/>
        <v xml:space="preserve"> </v>
      </c>
    </row>
    <row r="304" spans="1:9">
      <c r="A304">
        <v>297</v>
      </c>
      <c r="E304" s="3"/>
      <c r="F304" s="5" t="str">
        <f t="shared" si="17"/>
        <v xml:space="preserve"> </v>
      </c>
      <c r="G304" s="4" t="str">
        <f t="shared" si="18"/>
        <v xml:space="preserve"> </v>
      </c>
      <c r="H304" s="4" t="str">
        <f t="shared" si="16"/>
        <v xml:space="preserve"> </v>
      </c>
      <c r="I304" s="4" t="str">
        <f t="shared" si="19"/>
        <v xml:space="preserve"> </v>
      </c>
    </row>
    <row r="305" spans="1:9">
      <c r="A305">
        <v>298</v>
      </c>
      <c r="E305" s="3"/>
      <c r="F305" s="5" t="str">
        <f t="shared" si="17"/>
        <v xml:space="preserve"> </v>
      </c>
      <c r="G305" s="4" t="str">
        <f t="shared" si="18"/>
        <v xml:space="preserve"> </v>
      </c>
      <c r="H305" s="4" t="str">
        <f t="shared" si="16"/>
        <v xml:space="preserve"> </v>
      </c>
      <c r="I305" s="4" t="str">
        <f t="shared" si="19"/>
        <v xml:space="preserve"> </v>
      </c>
    </row>
    <row r="306" spans="1:9">
      <c r="A306">
        <v>299</v>
      </c>
      <c r="E306" s="3"/>
      <c r="F306" s="5" t="str">
        <f t="shared" si="17"/>
        <v xml:space="preserve"> </v>
      </c>
      <c r="G306" s="4" t="str">
        <f t="shared" si="18"/>
        <v xml:space="preserve"> </v>
      </c>
      <c r="H306" s="4" t="str">
        <f t="shared" si="16"/>
        <v xml:space="preserve"> </v>
      </c>
      <c r="I306" s="4" t="str">
        <f t="shared" si="19"/>
        <v xml:space="preserve"> </v>
      </c>
    </row>
    <row r="307" spans="1:9">
      <c r="A307">
        <v>300</v>
      </c>
      <c r="E307" s="3"/>
      <c r="F307" s="5" t="str">
        <f t="shared" si="17"/>
        <v xml:space="preserve"> </v>
      </c>
      <c r="G307" s="4" t="str">
        <f t="shared" si="18"/>
        <v xml:space="preserve"> </v>
      </c>
      <c r="H307" s="4" t="str">
        <f t="shared" si="16"/>
        <v xml:space="preserve"> </v>
      </c>
      <c r="I307" s="4" t="str">
        <f t="shared" si="19"/>
        <v xml:space="preserve"> </v>
      </c>
    </row>
    <row r="308" spans="1:9">
      <c r="A308">
        <v>301</v>
      </c>
      <c r="E308" s="3"/>
      <c r="F308" s="5" t="str">
        <f t="shared" si="17"/>
        <v xml:space="preserve"> </v>
      </c>
      <c r="G308" s="4" t="str">
        <f t="shared" si="18"/>
        <v xml:space="preserve"> </v>
      </c>
      <c r="H308" s="4" t="str">
        <f t="shared" si="16"/>
        <v xml:space="preserve"> </v>
      </c>
      <c r="I308" s="4" t="str">
        <f t="shared" si="19"/>
        <v xml:space="preserve"> </v>
      </c>
    </row>
    <row r="309" spans="1:9">
      <c r="A309">
        <v>302</v>
      </c>
      <c r="E309" s="3"/>
      <c r="F309" s="5" t="str">
        <f t="shared" si="17"/>
        <v xml:space="preserve"> </v>
      </c>
      <c r="G309" s="4" t="str">
        <f t="shared" si="18"/>
        <v xml:space="preserve"> </v>
      </c>
      <c r="H309" s="4" t="str">
        <f t="shared" si="16"/>
        <v xml:space="preserve"> </v>
      </c>
      <c r="I309" s="4" t="str">
        <f t="shared" si="19"/>
        <v xml:space="preserve"> </v>
      </c>
    </row>
    <row r="310" spans="1:9">
      <c r="A310">
        <v>303</v>
      </c>
      <c r="E310" s="3"/>
      <c r="F310" s="5" t="str">
        <f t="shared" si="17"/>
        <v xml:space="preserve"> </v>
      </c>
      <c r="G310" s="4" t="str">
        <f t="shared" si="18"/>
        <v xml:space="preserve"> </v>
      </c>
      <c r="H310" s="4" t="str">
        <f t="shared" si="16"/>
        <v xml:space="preserve"> </v>
      </c>
      <c r="I310" s="4" t="str">
        <f t="shared" si="19"/>
        <v xml:space="preserve"> </v>
      </c>
    </row>
    <row r="311" spans="1:9">
      <c r="A311">
        <v>304</v>
      </c>
      <c r="E311" s="3"/>
      <c r="F311" s="5" t="str">
        <f t="shared" si="17"/>
        <v xml:space="preserve"> </v>
      </c>
      <c r="G311" s="4" t="str">
        <f t="shared" si="18"/>
        <v xml:space="preserve"> </v>
      </c>
      <c r="H311" s="4" t="str">
        <f t="shared" si="16"/>
        <v xml:space="preserve"> </v>
      </c>
      <c r="I311" s="4" t="str">
        <f t="shared" si="19"/>
        <v xml:space="preserve"> </v>
      </c>
    </row>
    <row r="312" spans="1:9">
      <c r="A312">
        <v>305</v>
      </c>
      <c r="E312" s="3"/>
      <c r="F312" s="5" t="str">
        <f t="shared" si="17"/>
        <v xml:space="preserve"> </v>
      </c>
      <c r="G312" s="4" t="str">
        <f t="shared" si="18"/>
        <v xml:space="preserve"> </v>
      </c>
      <c r="H312" s="4" t="str">
        <f t="shared" si="16"/>
        <v xml:space="preserve"> </v>
      </c>
      <c r="I312" s="4" t="str">
        <f t="shared" si="19"/>
        <v xml:space="preserve"> </v>
      </c>
    </row>
    <row r="313" spans="1:9">
      <c r="A313">
        <v>306</v>
      </c>
      <c r="E313" s="3"/>
      <c r="F313" s="5" t="str">
        <f t="shared" si="17"/>
        <v xml:space="preserve"> </v>
      </c>
      <c r="G313" s="4" t="str">
        <f t="shared" si="18"/>
        <v xml:space="preserve"> </v>
      </c>
      <c r="H313" s="4" t="str">
        <f t="shared" si="16"/>
        <v xml:space="preserve"> </v>
      </c>
      <c r="I313" s="4" t="str">
        <f t="shared" si="19"/>
        <v xml:space="preserve"> </v>
      </c>
    </row>
    <row r="314" spans="1:9">
      <c r="A314">
        <v>307</v>
      </c>
      <c r="E314" s="3"/>
      <c r="F314" s="5" t="str">
        <f t="shared" si="17"/>
        <v xml:space="preserve"> </v>
      </c>
      <c r="G314" s="4" t="str">
        <f t="shared" si="18"/>
        <v xml:space="preserve"> </v>
      </c>
      <c r="H314" s="4" t="str">
        <f t="shared" si="16"/>
        <v xml:space="preserve"> </v>
      </c>
      <c r="I314" s="4" t="str">
        <f t="shared" si="19"/>
        <v xml:space="preserve"> </v>
      </c>
    </row>
    <row r="315" spans="1:9">
      <c r="A315">
        <v>308</v>
      </c>
      <c r="E315" s="3"/>
      <c r="F315" s="5" t="str">
        <f t="shared" si="17"/>
        <v xml:space="preserve"> </v>
      </c>
      <c r="G315" s="4" t="str">
        <f t="shared" si="18"/>
        <v xml:space="preserve"> </v>
      </c>
      <c r="H315" s="4" t="str">
        <f t="shared" si="16"/>
        <v xml:space="preserve"> </v>
      </c>
      <c r="I315" s="4" t="str">
        <f t="shared" si="19"/>
        <v xml:space="preserve"> </v>
      </c>
    </row>
    <row r="316" spans="1:9">
      <c r="A316">
        <v>309</v>
      </c>
      <c r="E316" s="3"/>
      <c r="F316" s="5" t="str">
        <f t="shared" si="17"/>
        <v xml:space="preserve"> </v>
      </c>
      <c r="G316" s="4" t="str">
        <f t="shared" si="18"/>
        <v xml:space="preserve"> </v>
      </c>
      <c r="H316" s="4" t="str">
        <f t="shared" si="16"/>
        <v xml:space="preserve"> </v>
      </c>
      <c r="I316" s="4" t="str">
        <f t="shared" si="19"/>
        <v xml:space="preserve"> </v>
      </c>
    </row>
    <row r="317" spans="1:9">
      <c r="A317">
        <v>310</v>
      </c>
      <c r="E317" s="3"/>
      <c r="F317" s="5" t="str">
        <f t="shared" si="17"/>
        <v xml:space="preserve"> </v>
      </c>
      <c r="G317" s="4" t="str">
        <f t="shared" si="18"/>
        <v xml:space="preserve"> </v>
      </c>
      <c r="H317" s="4" t="str">
        <f t="shared" si="16"/>
        <v xml:space="preserve"> </v>
      </c>
      <c r="I317" s="4" t="str">
        <f t="shared" si="19"/>
        <v xml:space="preserve"> </v>
      </c>
    </row>
    <row r="318" spans="1:9">
      <c r="A318">
        <v>311</v>
      </c>
      <c r="E318" s="3"/>
      <c r="F318" s="5" t="str">
        <f t="shared" si="17"/>
        <v xml:space="preserve"> </v>
      </c>
      <c r="G318" s="4" t="str">
        <f t="shared" si="18"/>
        <v xml:space="preserve"> </v>
      </c>
      <c r="H318" s="4" t="str">
        <f t="shared" si="16"/>
        <v xml:space="preserve"> </v>
      </c>
      <c r="I318" s="4" t="str">
        <f t="shared" si="19"/>
        <v xml:space="preserve"> </v>
      </c>
    </row>
    <row r="319" spans="1:9">
      <c r="A319">
        <v>312</v>
      </c>
      <c r="E319" s="3"/>
      <c r="F319" s="5" t="str">
        <f t="shared" si="17"/>
        <v xml:space="preserve"> </v>
      </c>
      <c r="G319" s="4" t="str">
        <f t="shared" si="18"/>
        <v xml:space="preserve"> </v>
      </c>
      <c r="H319" s="4" t="str">
        <f t="shared" si="16"/>
        <v xml:space="preserve"> </v>
      </c>
      <c r="I319" s="4" t="str">
        <f t="shared" si="19"/>
        <v xml:space="preserve"> </v>
      </c>
    </row>
    <row r="320" spans="1:9">
      <c r="A320">
        <v>313</v>
      </c>
      <c r="E320" s="3"/>
      <c r="F320" s="5" t="str">
        <f t="shared" si="17"/>
        <v xml:space="preserve"> </v>
      </c>
      <c r="G320" s="4" t="str">
        <f t="shared" si="18"/>
        <v xml:space="preserve"> </v>
      </c>
      <c r="H320" s="4" t="str">
        <f t="shared" si="16"/>
        <v xml:space="preserve"> </v>
      </c>
      <c r="I320" s="4" t="str">
        <f t="shared" si="19"/>
        <v xml:space="preserve"> </v>
      </c>
    </row>
    <row r="321" spans="1:9">
      <c r="A321">
        <v>314</v>
      </c>
      <c r="E321" s="3"/>
      <c r="F321" s="5" t="str">
        <f t="shared" si="17"/>
        <v xml:space="preserve"> </v>
      </c>
      <c r="G321" s="4" t="str">
        <f t="shared" si="18"/>
        <v xml:space="preserve"> </v>
      </c>
      <c r="H321" s="4" t="str">
        <f t="shared" si="16"/>
        <v xml:space="preserve"> </v>
      </c>
      <c r="I321" s="4" t="str">
        <f t="shared" si="19"/>
        <v xml:space="preserve"> </v>
      </c>
    </row>
    <row r="322" spans="1:9">
      <c r="A322">
        <v>315</v>
      </c>
      <c r="E322" s="3"/>
      <c r="F322" s="5" t="str">
        <f t="shared" si="17"/>
        <v xml:space="preserve"> </v>
      </c>
      <c r="G322" s="4" t="str">
        <f t="shared" si="18"/>
        <v xml:space="preserve"> </v>
      </c>
      <c r="H322" s="4" t="str">
        <f t="shared" si="16"/>
        <v xml:space="preserve"> </v>
      </c>
      <c r="I322" s="4" t="str">
        <f t="shared" si="19"/>
        <v xml:space="preserve"> </v>
      </c>
    </row>
    <row r="323" spans="1:9">
      <c r="A323">
        <v>316</v>
      </c>
      <c r="E323" s="3"/>
      <c r="F323" s="5" t="str">
        <f t="shared" si="17"/>
        <v xml:space="preserve"> </v>
      </c>
      <c r="G323" s="4" t="str">
        <f t="shared" si="18"/>
        <v xml:space="preserve"> </v>
      </c>
      <c r="H323" s="4" t="str">
        <f t="shared" si="16"/>
        <v xml:space="preserve"> </v>
      </c>
      <c r="I323" s="4" t="str">
        <f t="shared" si="19"/>
        <v xml:space="preserve"> </v>
      </c>
    </row>
    <row r="324" spans="1:9">
      <c r="A324">
        <v>317</v>
      </c>
      <c r="E324" s="3"/>
      <c r="F324" s="5" t="str">
        <f t="shared" si="17"/>
        <v xml:space="preserve"> </v>
      </c>
      <c r="G324" s="4" t="str">
        <f t="shared" si="18"/>
        <v xml:space="preserve"> </v>
      </c>
      <c r="H324" s="4" t="str">
        <f t="shared" si="16"/>
        <v xml:space="preserve"> </v>
      </c>
      <c r="I324" s="4" t="str">
        <f t="shared" si="19"/>
        <v xml:space="preserve"> </v>
      </c>
    </row>
    <row r="325" spans="1:9">
      <c r="A325">
        <v>318</v>
      </c>
      <c r="E325" s="3"/>
      <c r="F325" s="5" t="str">
        <f t="shared" si="17"/>
        <v xml:space="preserve"> </v>
      </c>
      <c r="G325" s="4" t="str">
        <f t="shared" si="18"/>
        <v xml:space="preserve"> </v>
      </c>
      <c r="H325" s="4" t="str">
        <f t="shared" si="16"/>
        <v xml:space="preserve"> </v>
      </c>
      <c r="I325" s="4" t="str">
        <f t="shared" si="19"/>
        <v xml:space="preserve"> </v>
      </c>
    </row>
    <row r="326" spans="1:9">
      <c r="A326">
        <v>319</v>
      </c>
      <c r="E326" s="3"/>
      <c r="F326" s="5" t="str">
        <f t="shared" si="17"/>
        <v xml:space="preserve"> </v>
      </c>
      <c r="G326" s="4" t="str">
        <f t="shared" si="18"/>
        <v xml:space="preserve"> </v>
      </c>
      <c r="H326" s="4" t="str">
        <f t="shared" si="16"/>
        <v xml:space="preserve"> </v>
      </c>
      <c r="I326" s="4" t="str">
        <f t="shared" si="19"/>
        <v xml:space="preserve"> </v>
      </c>
    </row>
    <row r="327" spans="1:9">
      <c r="A327">
        <v>320</v>
      </c>
      <c r="E327" s="3"/>
      <c r="F327" s="5" t="str">
        <f t="shared" si="17"/>
        <v xml:space="preserve"> </v>
      </c>
      <c r="G327" s="4" t="str">
        <f t="shared" si="18"/>
        <v xml:space="preserve"> </v>
      </c>
      <c r="H327" s="4" t="str">
        <f t="shared" si="16"/>
        <v xml:space="preserve"> </v>
      </c>
      <c r="I327" s="4" t="str">
        <f t="shared" si="19"/>
        <v xml:space="preserve"> </v>
      </c>
    </row>
    <row r="328" spans="1:9">
      <c r="A328">
        <v>321</v>
      </c>
      <c r="E328" s="3"/>
      <c r="F328" s="5" t="str">
        <f t="shared" si="17"/>
        <v xml:space="preserve"> </v>
      </c>
      <c r="G328" s="4" t="str">
        <f t="shared" si="18"/>
        <v xml:space="preserve"> </v>
      </c>
      <c r="H328" s="4" t="str">
        <f t="shared" ref="H328:H391" si="20">IF(C328&lt;0.01," ",F328/($E$3+$E$2*F328))</f>
        <v xml:space="preserve"> </v>
      </c>
      <c r="I328" s="4" t="str">
        <f t="shared" si="19"/>
        <v xml:space="preserve"> </v>
      </c>
    </row>
    <row r="329" spans="1:9">
      <c r="A329">
        <v>322</v>
      </c>
      <c r="E329" s="3"/>
      <c r="F329" s="5" t="str">
        <f t="shared" ref="F329:F392" si="21">IF(C329&lt;0.01," ",F328+(1/$B$5))</f>
        <v xml:space="preserve"> </v>
      </c>
      <c r="G329" s="4" t="str">
        <f t="shared" ref="G329:G392" si="22">IF(C329&lt;0.01," ",G328+(E329*(1/$B$5)))</f>
        <v xml:space="preserve"> </v>
      </c>
      <c r="H329" s="4" t="str">
        <f t="shared" si="20"/>
        <v xml:space="preserve"> </v>
      </c>
      <c r="I329" s="4" t="str">
        <f t="shared" ref="I329:I392" si="23">IF(C329&lt;0.01," ",(G329-H329)^2)</f>
        <v xml:space="preserve"> </v>
      </c>
    </row>
    <row r="330" spans="1:9">
      <c r="A330">
        <v>323</v>
      </c>
      <c r="E330" s="3"/>
      <c r="F330" s="5" t="str">
        <f t="shared" si="21"/>
        <v xml:space="preserve"> </v>
      </c>
      <c r="G330" s="4" t="str">
        <f t="shared" si="22"/>
        <v xml:space="preserve"> </v>
      </c>
      <c r="H330" s="4" t="str">
        <f t="shared" si="20"/>
        <v xml:space="preserve"> </v>
      </c>
      <c r="I330" s="4" t="str">
        <f t="shared" si="23"/>
        <v xml:space="preserve"> </v>
      </c>
    </row>
    <row r="331" spans="1:9">
      <c r="A331">
        <v>324</v>
      </c>
      <c r="E331" s="3"/>
      <c r="F331" s="5" t="str">
        <f t="shared" si="21"/>
        <v xml:space="preserve"> </v>
      </c>
      <c r="G331" s="4" t="str">
        <f t="shared" si="22"/>
        <v xml:space="preserve"> </v>
      </c>
      <c r="H331" s="4" t="str">
        <f t="shared" si="20"/>
        <v xml:space="preserve"> </v>
      </c>
      <c r="I331" s="4" t="str">
        <f t="shared" si="23"/>
        <v xml:space="preserve"> </v>
      </c>
    </row>
    <row r="332" spans="1:9">
      <c r="A332">
        <v>325</v>
      </c>
      <c r="E332" s="3"/>
      <c r="F332" s="5" t="str">
        <f t="shared" si="21"/>
        <v xml:space="preserve"> </v>
      </c>
      <c r="G332" s="4" t="str">
        <f t="shared" si="22"/>
        <v xml:space="preserve"> </v>
      </c>
      <c r="H332" s="4" t="str">
        <f t="shared" si="20"/>
        <v xml:space="preserve"> </v>
      </c>
      <c r="I332" s="4" t="str">
        <f t="shared" si="23"/>
        <v xml:space="preserve"> </v>
      </c>
    </row>
    <row r="333" spans="1:9">
      <c r="A333">
        <v>326</v>
      </c>
      <c r="E333" s="3"/>
      <c r="F333" s="5" t="str">
        <f t="shared" si="21"/>
        <v xml:space="preserve"> </v>
      </c>
      <c r="G333" s="4" t="str">
        <f t="shared" si="22"/>
        <v xml:space="preserve"> </v>
      </c>
      <c r="H333" s="4" t="str">
        <f t="shared" si="20"/>
        <v xml:space="preserve"> </v>
      </c>
      <c r="I333" s="4" t="str">
        <f t="shared" si="23"/>
        <v xml:space="preserve"> </v>
      </c>
    </row>
    <row r="334" spans="1:9">
      <c r="A334">
        <v>327</v>
      </c>
      <c r="E334" s="3"/>
      <c r="F334" s="5" t="str">
        <f t="shared" si="21"/>
        <v xml:space="preserve"> </v>
      </c>
      <c r="G334" s="4" t="str">
        <f t="shared" si="22"/>
        <v xml:space="preserve"> </v>
      </c>
      <c r="H334" s="4" t="str">
        <f t="shared" si="20"/>
        <v xml:space="preserve"> </v>
      </c>
      <c r="I334" s="4" t="str">
        <f t="shared" si="23"/>
        <v xml:space="preserve"> </v>
      </c>
    </row>
    <row r="335" spans="1:9">
      <c r="A335">
        <v>328</v>
      </c>
      <c r="E335" s="3"/>
      <c r="F335" s="5" t="str">
        <f t="shared" si="21"/>
        <v xml:space="preserve"> </v>
      </c>
      <c r="G335" s="4" t="str">
        <f t="shared" si="22"/>
        <v xml:space="preserve"> </v>
      </c>
      <c r="H335" s="4" t="str">
        <f t="shared" si="20"/>
        <v xml:space="preserve"> </v>
      </c>
      <c r="I335" s="4" t="str">
        <f t="shared" si="23"/>
        <v xml:space="preserve"> </v>
      </c>
    </row>
    <row r="336" spans="1:9">
      <c r="A336">
        <v>329</v>
      </c>
      <c r="E336" s="3"/>
      <c r="F336" s="5" t="str">
        <f t="shared" si="21"/>
        <v xml:space="preserve"> </v>
      </c>
      <c r="G336" s="4" t="str">
        <f t="shared" si="22"/>
        <v xml:space="preserve"> </v>
      </c>
      <c r="H336" s="4" t="str">
        <f t="shared" si="20"/>
        <v xml:space="preserve"> </v>
      </c>
      <c r="I336" s="4" t="str">
        <f t="shared" si="23"/>
        <v xml:space="preserve"> </v>
      </c>
    </row>
    <row r="337" spans="1:9">
      <c r="A337">
        <v>330</v>
      </c>
      <c r="E337" s="3"/>
      <c r="F337" s="5" t="str">
        <f t="shared" si="21"/>
        <v xml:space="preserve"> </v>
      </c>
      <c r="G337" s="4" t="str">
        <f t="shared" si="22"/>
        <v xml:space="preserve"> </v>
      </c>
      <c r="H337" s="4" t="str">
        <f t="shared" si="20"/>
        <v xml:space="preserve"> </v>
      </c>
      <c r="I337" s="4" t="str">
        <f t="shared" si="23"/>
        <v xml:space="preserve"> </v>
      </c>
    </row>
    <row r="338" spans="1:9">
      <c r="A338">
        <v>331</v>
      </c>
      <c r="E338" s="3"/>
      <c r="F338" s="5" t="str">
        <f t="shared" si="21"/>
        <v xml:space="preserve"> </v>
      </c>
      <c r="G338" s="4" t="str">
        <f t="shared" si="22"/>
        <v xml:space="preserve"> </v>
      </c>
      <c r="H338" s="4" t="str">
        <f t="shared" si="20"/>
        <v xml:space="preserve"> </v>
      </c>
      <c r="I338" s="4" t="str">
        <f t="shared" si="23"/>
        <v xml:space="preserve"> </v>
      </c>
    </row>
    <row r="339" spans="1:9">
      <c r="A339">
        <v>332</v>
      </c>
      <c r="E339" s="3"/>
      <c r="F339" s="5" t="str">
        <f t="shared" si="21"/>
        <v xml:space="preserve"> </v>
      </c>
      <c r="G339" s="4" t="str">
        <f t="shared" si="22"/>
        <v xml:space="preserve"> </v>
      </c>
      <c r="H339" s="4" t="str">
        <f t="shared" si="20"/>
        <v xml:space="preserve"> </v>
      </c>
      <c r="I339" s="4" t="str">
        <f t="shared" si="23"/>
        <v xml:space="preserve"> </v>
      </c>
    </row>
    <row r="340" spans="1:9">
      <c r="A340">
        <v>333</v>
      </c>
      <c r="E340" s="3"/>
      <c r="F340" s="5" t="str">
        <f t="shared" si="21"/>
        <v xml:space="preserve"> </v>
      </c>
      <c r="G340" s="4" t="str">
        <f t="shared" si="22"/>
        <v xml:space="preserve"> </v>
      </c>
      <c r="H340" s="4" t="str">
        <f t="shared" si="20"/>
        <v xml:space="preserve"> </v>
      </c>
      <c r="I340" s="4" t="str">
        <f t="shared" si="23"/>
        <v xml:space="preserve"> </v>
      </c>
    </row>
    <row r="341" spans="1:9">
      <c r="A341">
        <v>334</v>
      </c>
      <c r="E341" s="3"/>
      <c r="F341" s="5" t="str">
        <f t="shared" si="21"/>
        <v xml:space="preserve"> </v>
      </c>
      <c r="G341" s="4" t="str">
        <f t="shared" si="22"/>
        <v xml:space="preserve"> </v>
      </c>
      <c r="H341" s="4" t="str">
        <f t="shared" si="20"/>
        <v xml:space="preserve"> </v>
      </c>
      <c r="I341" s="4" t="str">
        <f t="shared" si="23"/>
        <v xml:space="preserve"> </v>
      </c>
    </row>
    <row r="342" spans="1:9">
      <c r="A342">
        <v>335</v>
      </c>
      <c r="E342" s="3"/>
      <c r="F342" s="5" t="str">
        <f t="shared" si="21"/>
        <v xml:space="preserve"> </v>
      </c>
      <c r="G342" s="4" t="str">
        <f t="shared" si="22"/>
        <v xml:space="preserve"> </v>
      </c>
      <c r="H342" s="4" t="str">
        <f t="shared" si="20"/>
        <v xml:space="preserve"> </v>
      </c>
      <c r="I342" s="4" t="str">
        <f t="shared" si="23"/>
        <v xml:space="preserve"> </v>
      </c>
    </row>
    <row r="343" spans="1:9">
      <c r="A343">
        <v>336</v>
      </c>
      <c r="E343" s="3"/>
      <c r="F343" s="5" t="str">
        <f t="shared" si="21"/>
        <v xml:space="preserve"> </v>
      </c>
      <c r="G343" s="4" t="str">
        <f t="shared" si="22"/>
        <v xml:space="preserve"> </v>
      </c>
      <c r="H343" s="4" t="str">
        <f t="shared" si="20"/>
        <v xml:space="preserve"> </v>
      </c>
      <c r="I343" s="4" t="str">
        <f t="shared" si="23"/>
        <v xml:space="preserve"> </v>
      </c>
    </row>
    <row r="344" spans="1:9">
      <c r="A344">
        <v>337</v>
      </c>
      <c r="E344" s="3"/>
      <c r="F344" s="5" t="str">
        <f t="shared" si="21"/>
        <v xml:space="preserve"> </v>
      </c>
      <c r="G344" s="4" t="str">
        <f t="shared" si="22"/>
        <v xml:space="preserve"> </v>
      </c>
      <c r="H344" s="4" t="str">
        <f t="shared" si="20"/>
        <v xml:space="preserve"> </v>
      </c>
      <c r="I344" s="4" t="str">
        <f t="shared" si="23"/>
        <v xml:space="preserve"> </v>
      </c>
    </row>
    <row r="345" spans="1:9">
      <c r="A345">
        <v>338</v>
      </c>
      <c r="E345" s="3"/>
      <c r="F345" s="5" t="str">
        <f t="shared" si="21"/>
        <v xml:space="preserve"> </v>
      </c>
      <c r="G345" s="4" t="str">
        <f t="shared" si="22"/>
        <v xml:space="preserve"> </v>
      </c>
      <c r="H345" s="4" t="str">
        <f t="shared" si="20"/>
        <v xml:space="preserve"> </v>
      </c>
      <c r="I345" s="4" t="str">
        <f t="shared" si="23"/>
        <v xml:space="preserve"> </v>
      </c>
    </row>
    <row r="346" spans="1:9">
      <c r="A346">
        <v>339</v>
      </c>
      <c r="E346" s="3"/>
      <c r="F346" s="5" t="str">
        <f t="shared" si="21"/>
        <v xml:space="preserve"> </v>
      </c>
      <c r="G346" s="4" t="str">
        <f t="shared" si="22"/>
        <v xml:space="preserve"> </v>
      </c>
      <c r="H346" s="4" t="str">
        <f t="shared" si="20"/>
        <v xml:space="preserve"> </v>
      </c>
      <c r="I346" s="4" t="str">
        <f t="shared" si="23"/>
        <v xml:space="preserve"> </v>
      </c>
    </row>
    <row r="347" spans="1:9">
      <c r="A347">
        <v>340</v>
      </c>
      <c r="E347" s="3"/>
      <c r="F347" s="5" t="str">
        <f t="shared" si="21"/>
        <v xml:space="preserve"> </v>
      </c>
      <c r="G347" s="4" t="str">
        <f t="shared" si="22"/>
        <v xml:space="preserve"> </v>
      </c>
      <c r="H347" s="4" t="str">
        <f t="shared" si="20"/>
        <v xml:space="preserve"> </v>
      </c>
      <c r="I347" s="4" t="str">
        <f t="shared" si="23"/>
        <v xml:space="preserve"> </v>
      </c>
    </row>
    <row r="348" spans="1:9">
      <c r="A348">
        <v>341</v>
      </c>
      <c r="E348" s="3"/>
      <c r="F348" s="5" t="str">
        <f t="shared" si="21"/>
        <v xml:space="preserve"> </v>
      </c>
      <c r="G348" s="4" t="str">
        <f t="shared" si="22"/>
        <v xml:space="preserve"> </v>
      </c>
      <c r="H348" s="4" t="str">
        <f t="shared" si="20"/>
        <v xml:space="preserve"> </v>
      </c>
      <c r="I348" s="4" t="str">
        <f t="shared" si="23"/>
        <v xml:space="preserve"> </v>
      </c>
    </row>
    <row r="349" spans="1:9">
      <c r="A349">
        <v>342</v>
      </c>
      <c r="E349" s="3"/>
      <c r="F349" s="5" t="str">
        <f t="shared" si="21"/>
        <v xml:space="preserve"> </v>
      </c>
      <c r="G349" s="4" t="str">
        <f t="shared" si="22"/>
        <v xml:space="preserve"> </v>
      </c>
      <c r="H349" s="4" t="str">
        <f t="shared" si="20"/>
        <v xml:space="preserve"> </v>
      </c>
      <c r="I349" s="4" t="str">
        <f t="shared" si="23"/>
        <v xml:space="preserve"> </v>
      </c>
    </row>
    <row r="350" spans="1:9">
      <c r="A350">
        <v>343</v>
      </c>
      <c r="E350" s="3"/>
      <c r="F350" s="5" t="str">
        <f t="shared" si="21"/>
        <v xml:space="preserve"> </v>
      </c>
      <c r="G350" s="4" t="str">
        <f t="shared" si="22"/>
        <v xml:space="preserve"> </v>
      </c>
      <c r="H350" s="4" t="str">
        <f t="shared" si="20"/>
        <v xml:space="preserve"> </v>
      </c>
      <c r="I350" s="4" t="str">
        <f t="shared" si="23"/>
        <v xml:space="preserve"> </v>
      </c>
    </row>
    <row r="351" spans="1:9">
      <c r="A351">
        <v>344</v>
      </c>
      <c r="E351" s="3"/>
      <c r="F351" s="5" t="str">
        <f t="shared" si="21"/>
        <v xml:space="preserve"> </v>
      </c>
      <c r="G351" s="4" t="str">
        <f t="shared" si="22"/>
        <v xml:space="preserve"> </v>
      </c>
      <c r="H351" s="4" t="str">
        <f t="shared" si="20"/>
        <v xml:space="preserve"> </v>
      </c>
      <c r="I351" s="4" t="str">
        <f t="shared" si="23"/>
        <v xml:space="preserve"> </v>
      </c>
    </row>
    <row r="352" spans="1:9">
      <c r="A352">
        <v>345</v>
      </c>
      <c r="E352" s="3"/>
      <c r="F352" s="5" t="str">
        <f t="shared" si="21"/>
        <v xml:space="preserve"> </v>
      </c>
      <c r="G352" s="4" t="str">
        <f t="shared" si="22"/>
        <v xml:space="preserve"> </v>
      </c>
      <c r="H352" s="4" t="str">
        <f t="shared" si="20"/>
        <v xml:space="preserve"> </v>
      </c>
      <c r="I352" s="4" t="str">
        <f t="shared" si="23"/>
        <v xml:space="preserve"> </v>
      </c>
    </row>
    <row r="353" spans="1:9">
      <c r="A353">
        <v>346</v>
      </c>
      <c r="E353" s="3"/>
      <c r="F353" s="5" t="str">
        <f t="shared" si="21"/>
        <v xml:space="preserve"> </v>
      </c>
      <c r="G353" s="4" t="str">
        <f t="shared" si="22"/>
        <v xml:space="preserve"> </v>
      </c>
      <c r="H353" s="4" t="str">
        <f t="shared" si="20"/>
        <v xml:space="preserve"> </v>
      </c>
      <c r="I353" s="4" t="str">
        <f t="shared" si="23"/>
        <v xml:space="preserve"> </v>
      </c>
    </row>
    <row r="354" spans="1:9">
      <c r="A354">
        <v>347</v>
      </c>
      <c r="E354" s="3"/>
      <c r="F354" s="5" t="str">
        <f t="shared" si="21"/>
        <v xml:space="preserve"> </v>
      </c>
      <c r="G354" s="4" t="str">
        <f t="shared" si="22"/>
        <v xml:space="preserve"> </v>
      </c>
      <c r="H354" s="4" t="str">
        <f t="shared" si="20"/>
        <v xml:space="preserve"> </v>
      </c>
      <c r="I354" s="4" t="str">
        <f t="shared" si="23"/>
        <v xml:space="preserve"> </v>
      </c>
    </row>
    <row r="355" spans="1:9">
      <c r="A355">
        <v>348</v>
      </c>
      <c r="E355" s="3"/>
      <c r="F355" s="5" t="str">
        <f t="shared" si="21"/>
        <v xml:space="preserve"> </v>
      </c>
      <c r="G355" s="4" t="str">
        <f t="shared" si="22"/>
        <v xml:space="preserve"> </v>
      </c>
      <c r="H355" s="4" t="str">
        <f t="shared" si="20"/>
        <v xml:space="preserve"> </v>
      </c>
      <c r="I355" s="4" t="str">
        <f t="shared" si="23"/>
        <v xml:space="preserve"> </v>
      </c>
    </row>
    <row r="356" spans="1:9">
      <c r="A356">
        <v>349</v>
      </c>
      <c r="E356" s="3"/>
      <c r="F356" s="5" t="str">
        <f t="shared" si="21"/>
        <v xml:space="preserve"> </v>
      </c>
      <c r="G356" s="4" t="str">
        <f t="shared" si="22"/>
        <v xml:space="preserve"> </v>
      </c>
      <c r="H356" s="4" t="str">
        <f t="shared" si="20"/>
        <v xml:space="preserve"> </v>
      </c>
      <c r="I356" s="4" t="str">
        <f t="shared" si="23"/>
        <v xml:space="preserve"> </v>
      </c>
    </row>
    <row r="357" spans="1:9">
      <c r="A357">
        <v>350</v>
      </c>
      <c r="E357" s="3"/>
      <c r="F357" s="5" t="str">
        <f t="shared" si="21"/>
        <v xml:space="preserve"> </v>
      </c>
      <c r="G357" s="4" t="str">
        <f t="shared" si="22"/>
        <v xml:space="preserve"> </v>
      </c>
      <c r="H357" s="4" t="str">
        <f t="shared" si="20"/>
        <v xml:space="preserve"> </v>
      </c>
      <c r="I357" s="4" t="str">
        <f t="shared" si="23"/>
        <v xml:space="preserve"> </v>
      </c>
    </row>
    <row r="358" spans="1:9">
      <c r="A358">
        <v>351</v>
      </c>
      <c r="E358" s="3"/>
      <c r="F358" s="5" t="str">
        <f t="shared" si="21"/>
        <v xml:space="preserve"> </v>
      </c>
      <c r="G358" s="4" t="str">
        <f t="shared" si="22"/>
        <v xml:space="preserve"> </v>
      </c>
      <c r="H358" s="4" t="str">
        <f t="shared" si="20"/>
        <v xml:space="preserve"> </v>
      </c>
      <c r="I358" s="4" t="str">
        <f t="shared" si="23"/>
        <v xml:space="preserve"> </v>
      </c>
    </row>
    <row r="359" spans="1:9">
      <c r="A359">
        <v>352</v>
      </c>
      <c r="E359" s="3"/>
      <c r="F359" s="5" t="str">
        <f t="shared" si="21"/>
        <v xml:space="preserve"> </v>
      </c>
      <c r="G359" s="4" t="str">
        <f t="shared" si="22"/>
        <v xml:space="preserve"> </v>
      </c>
      <c r="H359" s="4" t="str">
        <f t="shared" si="20"/>
        <v xml:space="preserve"> </v>
      </c>
      <c r="I359" s="4" t="str">
        <f t="shared" si="23"/>
        <v xml:space="preserve"> </v>
      </c>
    </row>
    <row r="360" spans="1:9">
      <c r="A360">
        <v>353</v>
      </c>
      <c r="E360" s="3"/>
      <c r="F360" s="5" t="str">
        <f t="shared" si="21"/>
        <v xml:space="preserve"> </v>
      </c>
      <c r="G360" s="4" t="str">
        <f t="shared" si="22"/>
        <v xml:space="preserve"> </v>
      </c>
      <c r="H360" s="4" t="str">
        <f t="shared" si="20"/>
        <v xml:space="preserve"> </v>
      </c>
      <c r="I360" s="4" t="str">
        <f t="shared" si="23"/>
        <v xml:space="preserve"> </v>
      </c>
    </row>
    <row r="361" spans="1:9">
      <c r="A361">
        <v>354</v>
      </c>
      <c r="E361" s="3"/>
      <c r="F361" s="5" t="str">
        <f t="shared" si="21"/>
        <v xml:space="preserve"> </v>
      </c>
      <c r="G361" s="4" t="str">
        <f t="shared" si="22"/>
        <v xml:space="preserve"> </v>
      </c>
      <c r="H361" s="4" t="str">
        <f t="shared" si="20"/>
        <v xml:space="preserve"> </v>
      </c>
      <c r="I361" s="4" t="str">
        <f t="shared" si="23"/>
        <v xml:space="preserve"> </v>
      </c>
    </row>
    <row r="362" spans="1:9">
      <c r="A362">
        <v>355</v>
      </c>
      <c r="E362" s="3"/>
      <c r="F362" s="5" t="str">
        <f t="shared" si="21"/>
        <v xml:space="preserve"> </v>
      </c>
      <c r="G362" s="4" t="str">
        <f t="shared" si="22"/>
        <v xml:space="preserve"> </v>
      </c>
      <c r="H362" s="4" t="str">
        <f t="shared" si="20"/>
        <v xml:space="preserve"> </v>
      </c>
      <c r="I362" s="4" t="str">
        <f t="shared" si="23"/>
        <v xml:space="preserve"> </v>
      </c>
    </row>
    <row r="363" spans="1:9">
      <c r="A363">
        <v>356</v>
      </c>
      <c r="E363" s="3"/>
      <c r="F363" s="5" t="str">
        <f t="shared" si="21"/>
        <v xml:space="preserve"> </v>
      </c>
      <c r="G363" s="4" t="str">
        <f t="shared" si="22"/>
        <v xml:space="preserve"> </v>
      </c>
      <c r="H363" s="4" t="str">
        <f t="shared" si="20"/>
        <v xml:space="preserve"> </v>
      </c>
      <c r="I363" s="4" t="str">
        <f t="shared" si="23"/>
        <v xml:space="preserve"> </v>
      </c>
    </row>
    <row r="364" spans="1:9">
      <c r="A364">
        <v>357</v>
      </c>
      <c r="E364" s="3"/>
      <c r="F364" s="5" t="str">
        <f t="shared" si="21"/>
        <v xml:space="preserve"> </v>
      </c>
      <c r="G364" s="4" t="str">
        <f t="shared" si="22"/>
        <v xml:space="preserve"> </v>
      </c>
      <c r="H364" s="4" t="str">
        <f t="shared" si="20"/>
        <v xml:space="preserve"> </v>
      </c>
      <c r="I364" s="4" t="str">
        <f t="shared" si="23"/>
        <v xml:space="preserve"> </v>
      </c>
    </row>
    <row r="365" spans="1:9">
      <c r="A365">
        <v>358</v>
      </c>
      <c r="E365" s="3"/>
      <c r="F365" s="5" t="str">
        <f t="shared" si="21"/>
        <v xml:space="preserve"> </v>
      </c>
      <c r="G365" s="4" t="str">
        <f t="shared" si="22"/>
        <v xml:space="preserve"> </v>
      </c>
      <c r="H365" s="4" t="str">
        <f t="shared" si="20"/>
        <v xml:space="preserve"> </v>
      </c>
      <c r="I365" s="4" t="str">
        <f t="shared" si="23"/>
        <v xml:space="preserve"> </v>
      </c>
    </row>
    <row r="366" spans="1:9">
      <c r="A366">
        <v>359</v>
      </c>
      <c r="E366" s="3"/>
      <c r="F366" s="5" t="str">
        <f t="shared" si="21"/>
        <v xml:space="preserve"> </v>
      </c>
      <c r="G366" s="4" t="str">
        <f t="shared" si="22"/>
        <v xml:space="preserve"> </v>
      </c>
      <c r="H366" s="4" t="str">
        <f t="shared" si="20"/>
        <v xml:space="preserve"> </v>
      </c>
      <c r="I366" s="4" t="str">
        <f t="shared" si="23"/>
        <v xml:space="preserve"> </v>
      </c>
    </row>
    <row r="367" spans="1:9">
      <c r="A367">
        <v>360</v>
      </c>
      <c r="E367" s="3"/>
      <c r="F367" s="5" t="str">
        <f t="shared" si="21"/>
        <v xml:space="preserve"> </v>
      </c>
      <c r="G367" s="4" t="str">
        <f t="shared" si="22"/>
        <v xml:space="preserve"> </v>
      </c>
      <c r="H367" s="4" t="str">
        <f t="shared" si="20"/>
        <v xml:space="preserve"> </v>
      </c>
      <c r="I367" s="4" t="str">
        <f t="shared" si="23"/>
        <v xml:space="preserve"> </v>
      </c>
    </row>
    <row r="368" spans="1:9">
      <c r="A368">
        <v>361</v>
      </c>
      <c r="E368" s="3"/>
      <c r="F368" s="5" t="str">
        <f t="shared" si="21"/>
        <v xml:space="preserve"> </v>
      </c>
      <c r="G368" s="4" t="str">
        <f t="shared" si="22"/>
        <v xml:space="preserve"> </v>
      </c>
      <c r="H368" s="4" t="str">
        <f t="shared" si="20"/>
        <v xml:space="preserve"> </v>
      </c>
      <c r="I368" s="4" t="str">
        <f t="shared" si="23"/>
        <v xml:space="preserve"> </v>
      </c>
    </row>
    <row r="369" spans="1:9">
      <c r="A369">
        <v>362</v>
      </c>
      <c r="E369" s="3"/>
      <c r="F369" s="5" t="str">
        <f t="shared" si="21"/>
        <v xml:space="preserve"> </v>
      </c>
      <c r="G369" s="4" t="str">
        <f t="shared" si="22"/>
        <v xml:space="preserve"> </v>
      </c>
      <c r="H369" s="4" t="str">
        <f t="shared" si="20"/>
        <v xml:space="preserve"> </v>
      </c>
      <c r="I369" s="4" t="str">
        <f t="shared" si="23"/>
        <v xml:space="preserve"> </v>
      </c>
    </row>
    <row r="370" spans="1:9">
      <c r="A370">
        <v>363</v>
      </c>
      <c r="E370" s="3"/>
      <c r="F370" s="5" t="str">
        <f t="shared" si="21"/>
        <v xml:space="preserve"> </v>
      </c>
      <c r="G370" s="4" t="str">
        <f t="shared" si="22"/>
        <v xml:space="preserve"> </v>
      </c>
      <c r="H370" s="4" t="str">
        <f t="shared" si="20"/>
        <v xml:space="preserve"> </v>
      </c>
      <c r="I370" s="4" t="str">
        <f t="shared" si="23"/>
        <v xml:space="preserve"> </v>
      </c>
    </row>
    <row r="371" spans="1:9">
      <c r="A371">
        <v>364</v>
      </c>
      <c r="E371" s="3"/>
      <c r="F371" s="5" t="str">
        <f t="shared" si="21"/>
        <v xml:space="preserve"> </v>
      </c>
      <c r="G371" s="4" t="str">
        <f t="shared" si="22"/>
        <v xml:space="preserve"> </v>
      </c>
      <c r="H371" s="4" t="str">
        <f t="shared" si="20"/>
        <v xml:space="preserve"> </v>
      </c>
      <c r="I371" s="4" t="str">
        <f t="shared" si="23"/>
        <v xml:space="preserve"> </v>
      </c>
    </row>
    <row r="372" spans="1:9">
      <c r="A372">
        <v>365</v>
      </c>
      <c r="E372" s="3"/>
      <c r="F372" s="5" t="str">
        <f t="shared" si="21"/>
        <v xml:space="preserve"> </v>
      </c>
      <c r="G372" s="4" t="str">
        <f t="shared" si="22"/>
        <v xml:space="preserve"> </v>
      </c>
      <c r="H372" s="4" t="str">
        <f t="shared" si="20"/>
        <v xml:space="preserve"> </v>
      </c>
      <c r="I372" s="4" t="str">
        <f t="shared" si="23"/>
        <v xml:space="preserve"> </v>
      </c>
    </row>
    <row r="373" spans="1:9">
      <c r="A373">
        <v>366</v>
      </c>
      <c r="E373" s="3"/>
      <c r="F373" s="5" t="str">
        <f t="shared" si="21"/>
        <v xml:space="preserve"> </v>
      </c>
      <c r="G373" s="4" t="str">
        <f t="shared" si="22"/>
        <v xml:space="preserve"> </v>
      </c>
      <c r="H373" s="4" t="str">
        <f t="shared" si="20"/>
        <v xml:space="preserve"> </v>
      </c>
      <c r="I373" s="4" t="str">
        <f t="shared" si="23"/>
        <v xml:space="preserve"> </v>
      </c>
    </row>
    <row r="374" spans="1:9">
      <c r="A374">
        <v>367</v>
      </c>
      <c r="E374" s="3"/>
      <c r="F374" s="5" t="str">
        <f t="shared" si="21"/>
        <v xml:space="preserve"> </v>
      </c>
      <c r="G374" s="4" t="str">
        <f t="shared" si="22"/>
        <v xml:space="preserve"> </v>
      </c>
      <c r="H374" s="4" t="str">
        <f t="shared" si="20"/>
        <v xml:space="preserve"> </v>
      </c>
      <c r="I374" s="4" t="str">
        <f t="shared" si="23"/>
        <v xml:space="preserve"> </v>
      </c>
    </row>
    <row r="375" spans="1:9">
      <c r="A375">
        <v>368</v>
      </c>
      <c r="E375" s="3"/>
      <c r="F375" s="5" t="str">
        <f t="shared" si="21"/>
        <v xml:space="preserve"> </v>
      </c>
      <c r="G375" s="4" t="str">
        <f t="shared" si="22"/>
        <v xml:space="preserve"> </v>
      </c>
      <c r="H375" s="4" t="str">
        <f t="shared" si="20"/>
        <v xml:space="preserve"> </v>
      </c>
      <c r="I375" s="4" t="str">
        <f t="shared" si="23"/>
        <v xml:space="preserve"> </v>
      </c>
    </row>
    <row r="376" spans="1:9">
      <c r="A376">
        <v>369</v>
      </c>
      <c r="E376" s="3"/>
      <c r="F376" s="5" t="str">
        <f t="shared" si="21"/>
        <v xml:space="preserve"> </v>
      </c>
      <c r="G376" s="4" t="str">
        <f t="shared" si="22"/>
        <v xml:space="preserve"> </v>
      </c>
      <c r="H376" s="4" t="str">
        <f t="shared" si="20"/>
        <v xml:space="preserve"> </v>
      </c>
      <c r="I376" s="4" t="str">
        <f t="shared" si="23"/>
        <v xml:space="preserve"> </v>
      </c>
    </row>
    <row r="377" spans="1:9">
      <c r="A377">
        <v>370</v>
      </c>
      <c r="E377" s="3"/>
      <c r="F377" s="5" t="str">
        <f t="shared" si="21"/>
        <v xml:space="preserve"> </v>
      </c>
      <c r="G377" s="4" t="str">
        <f t="shared" si="22"/>
        <v xml:space="preserve"> </v>
      </c>
      <c r="H377" s="4" t="str">
        <f t="shared" si="20"/>
        <v xml:space="preserve"> </v>
      </c>
      <c r="I377" s="4" t="str">
        <f t="shared" si="23"/>
        <v xml:space="preserve"> </v>
      </c>
    </row>
    <row r="378" spans="1:9">
      <c r="A378">
        <v>371</v>
      </c>
      <c r="E378" s="3"/>
      <c r="F378" s="5" t="str">
        <f t="shared" si="21"/>
        <v xml:space="preserve"> </v>
      </c>
      <c r="G378" s="4" t="str">
        <f t="shared" si="22"/>
        <v xml:space="preserve"> </v>
      </c>
      <c r="H378" s="4" t="str">
        <f t="shared" si="20"/>
        <v xml:space="preserve"> </v>
      </c>
      <c r="I378" s="4" t="str">
        <f t="shared" si="23"/>
        <v xml:space="preserve"> </v>
      </c>
    </row>
    <row r="379" spans="1:9">
      <c r="A379">
        <v>372</v>
      </c>
      <c r="E379" s="3"/>
      <c r="F379" s="5" t="str">
        <f t="shared" si="21"/>
        <v xml:space="preserve"> </v>
      </c>
      <c r="G379" s="4" t="str">
        <f t="shared" si="22"/>
        <v xml:space="preserve"> </v>
      </c>
      <c r="H379" s="4" t="str">
        <f t="shared" si="20"/>
        <v xml:space="preserve"> </v>
      </c>
      <c r="I379" s="4" t="str">
        <f t="shared" si="23"/>
        <v xml:space="preserve"> </v>
      </c>
    </row>
    <row r="380" spans="1:9">
      <c r="A380">
        <v>373</v>
      </c>
      <c r="E380" s="3"/>
      <c r="F380" s="5" t="str">
        <f t="shared" si="21"/>
        <v xml:space="preserve"> </v>
      </c>
      <c r="G380" s="4" t="str">
        <f t="shared" si="22"/>
        <v xml:space="preserve"> </v>
      </c>
      <c r="H380" s="4" t="str">
        <f t="shared" si="20"/>
        <v xml:space="preserve"> </v>
      </c>
      <c r="I380" s="4" t="str">
        <f t="shared" si="23"/>
        <v xml:space="preserve"> </v>
      </c>
    </row>
    <row r="381" spans="1:9">
      <c r="A381">
        <v>374</v>
      </c>
      <c r="E381" s="3"/>
      <c r="F381" s="5" t="str">
        <f t="shared" si="21"/>
        <v xml:space="preserve"> </v>
      </c>
      <c r="G381" s="4" t="str">
        <f t="shared" si="22"/>
        <v xml:space="preserve"> </v>
      </c>
      <c r="H381" s="4" t="str">
        <f t="shared" si="20"/>
        <v xml:space="preserve"> </v>
      </c>
      <c r="I381" s="4" t="str">
        <f t="shared" si="23"/>
        <v xml:space="preserve"> </v>
      </c>
    </row>
    <row r="382" spans="1:9">
      <c r="A382">
        <v>375</v>
      </c>
      <c r="E382" s="3"/>
      <c r="F382" s="5" t="str">
        <f t="shared" si="21"/>
        <v xml:space="preserve"> </v>
      </c>
      <c r="G382" s="4" t="str">
        <f t="shared" si="22"/>
        <v xml:space="preserve"> </v>
      </c>
      <c r="H382" s="4" t="str">
        <f t="shared" si="20"/>
        <v xml:space="preserve"> </v>
      </c>
      <c r="I382" s="4" t="str">
        <f t="shared" si="23"/>
        <v xml:space="preserve"> </v>
      </c>
    </row>
    <row r="383" spans="1:9">
      <c r="A383">
        <v>376</v>
      </c>
      <c r="E383" s="3"/>
      <c r="F383" s="5" t="str">
        <f t="shared" si="21"/>
        <v xml:space="preserve"> </v>
      </c>
      <c r="G383" s="4" t="str">
        <f t="shared" si="22"/>
        <v xml:space="preserve"> </v>
      </c>
      <c r="H383" s="4" t="str">
        <f t="shared" si="20"/>
        <v xml:space="preserve"> </v>
      </c>
      <c r="I383" s="4" t="str">
        <f t="shared" si="23"/>
        <v xml:space="preserve"> </v>
      </c>
    </row>
    <row r="384" spans="1:9">
      <c r="A384">
        <v>377</v>
      </c>
      <c r="E384" s="3"/>
      <c r="F384" s="5" t="str">
        <f t="shared" si="21"/>
        <v xml:space="preserve"> </v>
      </c>
      <c r="G384" s="4" t="str">
        <f t="shared" si="22"/>
        <v xml:space="preserve"> </v>
      </c>
      <c r="H384" s="4" t="str">
        <f t="shared" si="20"/>
        <v xml:space="preserve"> </v>
      </c>
      <c r="I384" s="4" t="str">
        <f t="shared" si="23"/>
        <v xml:space="preserve"> </v>
      </c>
    </row>
    <row r="385" spans="1:9">
      <c r="A385">
        <v>378</v>
      </c>
      <c r="E385" s="3"/>
      <c r="F385" s="5" t="str">
        <f t="shared" si="21"/>
        <v xml:space="preserve"> </v>
      </c>
      <c r="G385" s="4" t="str">
        <f t="shared" si="22"/>
        <v xml:space="preserve"> </v>
      </c>
      <c r="H385" s="4" t="str">
        <f t="shared" si="20"/>
        <v xml:space="preserve"> </v>
      </c>
      <c r="I385" s="4" t="str">
        <f t="shared" si="23"/>
        <v xml:space="preserve"> </v>
      </c>
    </row>
    <row r="386" spans="1:9">
      <c r="A386">
        <v>379</v>
      </c>
      <c r="E386" s="3"/>
      <c r="F386" s="5" t="str">
        <f t="shared" si="21"/>
        <v xml:space="preserve"> </v>
      </c>
      <c r="G386" s="4" t="str">
        <f t="shared" si="22"/>
        <v xml:space="preserve"> </v>
      </c>
      <c r="H386" s="4" t="str">
        <f t="shared" si="20"/>
        <v xml:space="preserve"> </v>
      </c>
      <c r="I386" s="4" t="str">
        <f t="shared" si="23"/>
        <v xml:space="preserve"> </v>
      </c>
    </row>
    <row r="387" spans="1:9">
      <c r="A387">
        <v>380</v>
      </c>
      <c r="E387" s="3"/>
      <c r="F387" s="5" t="str">
        <f t="shared" si="21"/>
        <v xml:space="preserve"> </v>
      </c>
      <c r="G387" s="4" t="str">
        <f t="shared" si="22"/>
        <v xml:space="preserve"> </v>
      </c>
      <c r="H387" s="4" t="str">
        <f t="shared" si="20"/>
        <v xml:space="preserve"> </v>
      </c>
      <c r="I387" s="4" t="str">
        <f t="shared" si="23"/>
        <v xml:space="preserve"> </v>
      </c>
    </row>
    <row r="388" spans="1:9">
      <c r="A388">
        <v>381</v>
      </c>
      <c r="E388" s="3"/>
      <c r="F388" s="5" t="str">
        <f t="shared" si="21"/>
        <v xml:space="preserve"> </v>
      </c>
      <c r="G388" s="4" t="str">
        <f t="shared" si="22"/>
        <v xml:space="preserve"> </v>
      </c>
      <c r="H388" s="4" t="str">
        <f t="shared" si="20"/>
        <v xml:space="preserve"> </v>
      </c>
      <c r="I388" s="4" t="str">
        <f t="shared" si="23"/>
        <v xml:space="preserve"> </v>
      </c>
    </row>
    <row r="389" spans="1:9">
      <c r="A389">
        <v>382</v>
      </c>
      <c r="E389" s="3"/>
      <c r="F389" s="5" t="str">
        <f t="shared" si="21"/>
        <v xml:space="preserve"> </v>
      </c>
      <c r="G389" s="4" t="str">
        <f t="shared" si="22"/>
        <v xml:space="preserve"> </v>
      </c>
      <c r="H389" s="4" t="str">
        <f t="shared" si="20"/>
        <v xml:space="preserve"> </v>
      </c>
      <c r="I389" s="4" t="str">
        <f t="shared" si="23"/>
        <v xml:space="preserve"> </v>
      </c>
    </row>
    <row r="390" spans="1:9">
      <c r="A390">
        <v>383</v>
      </c>
      <c r="E390" s="3"/>
      <c r="F390" s="5" t="str">
        <f t="shared" si="21"/>
        <v xml:space="preserve"> </v>
      </c>
      <c r="G390" s="4" t="str">
        <f t="shared" si="22"/>
        <v xml:space="preserve"> </v>
      </c>
      <c r="H390" s="4" t="str">
        <f t="shared" si="20"/>
        <v xml:space="preserve"> </v>
      </c>
      <c r="I390" s="4" t="str">
        <f t="shared" si="23"/>
        <v xml:space="preserve"> </v>
      </c>
    </row>
    <row r="391" spans="1:9">
      <c r="A391">
        <v>384</v>
      </c>
      <c r="E391" s="3"/>
      <c r="F391" s="5" t="str">
        <f t="shared" si="21"/>
        <v xml:space="preserve"> </v>
      </c>
      <c r="G391" s="4" t="str">
        <f t="shared" si="22"/>
        <v xml:space="preserve"> </v>
      </c>
      <c r="H391" s="4" t="str">
        <f t="shared" si="20"/>
        <v xml:space="preserve"> </v>
      </c>
      <c r="I391" s="4" t="str">
        <f t="shared" si="23"/>
        <v xml:space="preserve"> </v>
      </c>
    </row>
    <row r="392" spans="1:9">
      <c r="A392">
        <v>385</v>
      </c>
      <c r="E392" s="3"/>
      <c r="F392" s="5" t="str">
        <f t="shared" si="21"/>
        <v xml:space="preserve"> </v>
      </c>
      <c r="G392" s="4" t="str">
        <f t="shared" si="22"/>
        <v xml:space="preserve"> </v>
      </c>
      <c r="H392" s="4" t="str">
        <f t="shared" ref="H392:H455" si="24">IF(C392&lt;0.01," ",F392/($E$3+$E$2*F392))</f>
        <v xml:space="preserve"> </v>
      </c>
      <c r="I392" s="4" t="str">
        <f t="shared" si="23"/>
        <v xml:space="preserve"> </v>
      </c>
    </row>
    <row r="393" spans="1:9">
      <c r="A393">
        <v>386</v>
      </c>
      <c r="E393" s="3"/>
      <c r="F393" s="5" t="str">
        <f t="shared" ref="F393:F456" si="25">IF(C393&lt;0.01," ",F392+(1/$B$5))</f>
        <v xml:space="preserve"> </v>
      </c>
      <c r="G393" s="4" t="str">
        <f t="shared" ref="G393:G456" si="26">IF(C393&lt;0.01," ",G392+(E393*(1/$B$5)))</f>
        <v xml:space="preserve"> </v>
      </c>
      <c r="H393" s="4" t="str">
        <f t="shared" si="24"/>
        <v xml:space="preserve"> </v>
      </c>
      <c r="I393" s="4" t="str">
        <f t="shared" ref="I393:I456" si="27">IF(C393&lt;0.01," ",(G393-H393)^2)</f>
        <v xml:space="preserve"> </v>
      </c>
    </row>
    <row r="394" spans="1:9">
      <c r="A394">
        <v>387</v>
      </c>
      <c r="E394" s="3"/>
      <c r="F394" s="5" t="str">
        <f t="shared" si="25"/>
        <v xml:space="preserve"> </v>
      </c>
      <c r="G394" s="4" t="str">
        <f t="shared" si="26"/>
        <v xml:space="preserve"> </v>
      </c>
      <c r="H394" s="4" t="str">
        <f t="shared" si="24"/>
        <v xml:space="preserve"> </v>
      </c>
      <c r="I394" s="4" t="str">
        <f t="shared" si="27"/>
        <v xml:space="preserve"> </v>
      </c>
    </row>
    <row r="395" spans="1:9">
      <c r="A395">
        <v>388</v>
      </c>
      <c r="E395" s="3"/>
      <c r="F395" s="5" t="str">
        <f t="shared" si="25"/>
        <v xml:space="preserve"> </v>
      </c>
      <c r="G395" s="4" t="str">
        <f t="shared" si="26"/>
        <v xml:space="preserve"> </v>
      </c>
      <c r="H395" s="4" t="str">
        <f t="shared" si="24"/>
        <v xml:space="preserve"> </v>
      </c>
      <c r="I395" s="4" t="str">
        <f t="shared" si="27"/>
        <v xml:space="preserve"> </v>
      </c>
    </row>
    <row r="396" spans="1:9">
      <c r="A396">
        <v>389</v>
      </c>
      <c r="E396" s="3"/>
      <c r="F396" s="5" t="str">
        <f t="shared" si="25"/>
        <v xml:space="preserve"> </v>
      </c>
      <c r="G396" s="4" t="str">
        <f t="shared" si="26"/>
        <v xml:space="preserve"> </v>
      </c>
      <c r="H396" s="4" t="str">
        <f t="shared" si="24"/>
        <v xml:space="preserve"> </v>
      </c>
      <c r="I396" s="4" t="str">
        <f t="shared" si="27"/>
        <v xml:space="preserve"> </v>
      </c>
    </row>
    <row r="397" spans="1:9">
      <c r="A397">
        <v>390</v>
      </c>
      <c r="E397" s="3"/>
      <c r="F397" s="5" t="str">
        <f t="shared" si="25"/>
        <v xml:space="preserve"> </v>
      </c>
      <c r="G397" s="4" t="str">
        <f t="shared" si="26"/>
        <v xml:space="preserve"> </v>
      </c>
      <c r="H397" s="4" t="str">
        <f t="shared" si="24"/>
        <v xml:space="preserve"> </v>
      </c>
      <c r="I397" s="4" t="str">
        <f t="shared" si="27"/>
        <v xml:space="preserve"> </v>
      </c>
    </row>
    <row r="398" spans="1:9">
      <c r="A398">
        <v>391</v>
      </c>
      <c r="E398" s="3"/>
      <c r="F398" s="5" t="str">
        <f t="shared" si="25"/>
        <v xml:space="preserve"> </v>
      </c>
      <c r="G398" s="4" t="str">
        <f t="shared" si="26"/>
        <v xml:space="preserve"> </v>
      </c>
      <c r="H398" s="4" t="str">
        <f t="shared" si="24"/>
        <v xml:space="preserve"> </v>
      </c>
      <c r="I398" s="4" t="str">
        <f t="shared" si="27"/>
        <v xml:space="preserve"> </v>
      </c>
    </row>
    <row r="399" spans="1:9">
      <c r="A399">
        <v>392</v>
      </c>
      <c r="E399" s="3"/>
      <c r="F399" s="5" t="str">
        <f t="shared" si="25"/>
        <v xml:space="preserve"> </v>
      </c>
      <c r="G399" s="4" t="str">
        <f t="shared" si="26"/>
        <v xml:space="preserve"> </v>
      </c>
      <c r="H399" s="4" t="str">
        <f t="shared" si="24"/>
        <v xml:space="preserve"> </v>
      </c>
      <c r="I399" s="4" t="str">
        <f t="shared" si="27"/>
        <v xml:space="preserve"> </v>
      </c>
    </row>
    <row r="400" spans="1:9">
      <c r="A400">
        <v>393</v>
      </c>
      <c r="E400" s="3"/>
      <c r="F400" s="5" t="str">
        <f t="shared" si="25"/>
        <v xml:space="preserve"> </v>
      </c>
      <c r="G400" s="4" t="str">
        <f t="shared" si="26"/>
        <v xml:space="preserve"> </v>
      </c>
      <c r="H400" s="4" t="str">
        <f t="shared" si="24"/>
        <v xml:space="preserve"> </v>
      </c>
      <c r="I400" s="4" t="str">
        <f t="shared" si="27"/>
        <v xml:space="preserve"> </v>
      </c>
    </row>
    <row r="401" spans="1:9">
      <c r="A401">
        <v>394</v>
      </c>
      <c r="E401" s="3"/>
      <c r="F401" s="5" t="str">
        <f t="shared" si="25"/>
        <v xml:space="preserve"> </v>
      </c>
      <c r="G401" s="4" t="str">
        <f t="shared" si="26"/>
        <v xml:space="preserve"> </v>
      </c>
      <c r="H401" s="4" t="str">
        <f t="shared" si="24"/>
        <v xml:space="preserve"> </v>
      </c>
      <c r="I401" s="4" t="str">
        <f t="shared" si="27"/>
        <v xml:space="preserve"> </v>
      </c>
    </row>
    <row r="402" spans="1:9">
      <c r="A402">
        <v>395</v>
      </c>
      <c r="E402" s="3"/>
      <c r="F402" s="5" t="str">
        <f t="shared" si="25"/>
        <v xml:space="preserve"> </v>
      </c>
      <c r="G402" s="4" t="str">
        <f t="shared" si="26"/>
        <v xml:space="preserve"> </v>
      </c>
      <c r="H402" s="4" t="str">
        <f t="shared" si="24"/>
        <v xml:space="preserve"> </v>
      </c>
      <c r="I402" s="4" t="str">
        <f t="shared" si="27"/>
        <v xml:space="preserve"> </v>
      </c>
    </row>
    <row r="403" spans="1:9">
      <c r="A403">
        <v>396</v>
      </c>
      <c r="E403" s="3"/>
      <c r="F403" s="5" t="str">
        <f t="shared" si="25"/>
        <v xml:space="preserve"> </v>
      </c>
      <c r="G403" s="4" t="str">
        <f t="shared" si="26"/>
        <v xml:space="preserve"> </v>
      </c>
      <c r="H403" s="4" t="str">
        <f t="shared" si="24"/>
        <v xml:space="preserve"> </v>
      </c>
      <c r="I403" s="4" t="str">
        <f t="shared" si="27"/>
        <v xml:space="preserve"> </v>
      </c>
    </row>
    <row r="404" spans="1:9">
      <c r="A404">
        <v>397</v>
      </c>
      <c r="E404" s="3"/>
      <c r="F404" s="5" t="str">
        <f t="shared" si="25"/>
        <v xml:space="preserve"> </v>
      </c>
      <c r="G404" s="4" t="str">
        <f t="shared" si="26"/>
        <v xml:space="preserve"> </v>
      </c>
      <c r="H404" s="4" t="str">
        <f t="shared" si="24"/>
        <v xml:space="preserve"> </v>
      </c>
      <c r="I404" s="4" t="str">
        <f t="shared" si="27"/>
        <v xml:space="preserve"> </v>
      </c>
    </row>
    <row r="405" spans="1:9">
      <c r="A405">
        <v>398</v>
      </c>
      <c r="E405" s="3"/>
      <c r="F405" s="5" t="str">
        <f t="shared" si="25"/>
        <v xml:space="preserve"> </v>
      </c>
      <c r="G405" s="4" t="str">
        <f t="shared" si="26"/>
        <v xml:space="preserve"> </v>
      </c>
      <c r="H405" s="4" t="str">
        <f t="shared" si="24"/>
        <v xml:space="preserve"> </v>
      </c>
      <c r="I405" s="4" t="str">
        <f t="shared" si="27"/>
        <v xml:space="preserve"> </v>
      </c>
    </row>
    <row r="406" spans="1:9">
      <c r="A406">
        <v>399</v>
      </c>
      <c r="E406" s="3"/>
      <c r="F406" s="5" t="str">
        <f t="shared" si="25"/>
        <v xml:space="preserve"> </v>
      </c>
      <c r="G406" s="4" t="str">
        <f t="shared" si="26"/>
        <v xml:space="preserve"> </v>
      </c>
      <c r="H406" s="4" t="str">
        <f t="shared" si="24"/>
        <v xml:space="preserve"> </v>
      </c>
      <c r="I406" s="4" t="str">
        <f t="shared" si="27"/>
        <v xml:space="preserve"> </v>
      </c>
    </row>
    <row r="407" spans="1:9">
      <c r="A407">
        <v>400</v>
      </c>
      <c r="E407" s="3"/>
      <c r="F407" s="5" t="str">
        <f t="shared" si="25"/>
        <v xml:space="preserve"> </v>
      </c>
      <c r="G407" s="4" t="str">
        <f t="shared" si="26"/>
        <v xml:space="preserve"> </v>
      </c>
      <c r="H407" s="4" t="str">
        <f t="shared" si="24"/>
        <v xml:space="preserve"> </v>
      </c>
      <c r="I407" s="4" t="str">
        <f t="shared" si="27"/>
        <v xml:space="preserve"> </v>
      </c>
    </row>
    <row r="408" spans="1:9">
      <c r="A408">
        <v>401</v>
      </c>
      <c r="E408" s="3"/>
      <c r="F408" s="5" t="str">
        <f t="shared" si="25"/>
        <v xml:space="preserve"> </v>
      </c>
      <c r="G408" s="4" t="str">
        <f t="shared" si="26"/>
        <v xml:space="preserve"> </v>
      </c>
      <c r="H408" s="4" t="str">
        <f t="shared" si="24"/>
        <v xml:space="preserve"> </v>
      </c>
      <c r="I408" s="4" t="str">
        <f t="shared" si="27"/>
        <v xml:space="preserve"> </v>
      </c>
    </row>
    <row r="409" spans="1:9">
      <c r="A409">
        <v>402</v>
      </c>
      <c r="E409" s="3"/>
      <c r="F409" s="5" t="str">
        <f t="shared" si="25"/>
        <v xml:space="preserve"> </v>
      </c>
      <c r="G409" s="4" t="str">
        <f t="shared" si="26"/>
        <v xml:space="preserve"> </v>
      </c>
      <c r="H409" s="4" t="str">
        <f t="shared" si="24"/>
        <v xml:space="preserve"> </v>
      </c>
      <c r="I409" s="4" t="str">
        <f t="shared" si="27"/>
        <v xml:space="preserve"> </v>
      </c>
    </row>
    <row r="410" spans="1:9">
      <c r="A410">
        <v>403</v>
      </c>
      <c r="E410" s="3"/>
      <c r="F410" s="5" t="str">
        <f t="shared" si="25"/>
        <v xml:space="preserve"> </v>
      </c>
      <c r="G410" s="4" t="str">
        <f t="shared" si="26"/>
        <v xml:space="preserve"> </v>
      </c>
      <c r="H410" s="4" t="str">
        <f t="shared" si="24"/>
        <v xml:space="preserve"> </v>
      </c>
      <c r="I410" s="4" t="str">
        <f t="shared" si="27"/>
        <v xml:space="preserve"> </v>
      </c>
    </row>
    <row r="411" spans="1:9">
      <c r="A411">
        <v>404</v>
      </c>
      <c r="E411" s="3"/>
      <c r="F411" s="5" t="str">
        <f t="shared" si="25"/>
        <v xml:space="preserve"> </v>
      </c>
      <c r="G411" s="4" t="str">
        <f t="shared" si="26"/>
        <v xml:space="preserve"> </v>
      </c>
      <c r="H411" s="4" t="str">
        <f t="shared" si="24"/>
        <v xml:space="preserve"> </v>
      </c>
      <c r="I411" s="4" t="str">
        <f t="shared" si="27"/>
        <v xml:space="preserve"> </v>
      </c>
    </row>
    <row r="412" spans="1:9">
      <c r="A412">
        <v>405</v>
      </c>
      <c r="E412" s="3"/>
      <c r="F412" s="5" t="str">
        <f t="shared" si="25"/>
        <v xml:space="preserve"> </v>
      </c>
      <c r="G412" s="4" t="str">
        <f t="shared" si="26"/>
        <v xml:space="preserve"> </v>
      </c>
      <c r="H412" s="4" t="str">
        <f t="shared" si="24"/>
        <v xml:space="preserve"> </v>
      </c>
      <c r="I412" s="4" t="str">
        <f t="shared" si="27"/>
        <v xml:space="preserve"> </v>
      </c>
    </row>
    <row r="413" spans="1:9">
      <c r="A413">
        <v>406</v>
      </c>
      <c r="E413" s="3"/>
      <c r="F413" s="5" t="str">
        <f t="shared" si="25"/>
        <v xml:space="preserve"> </v>
      </c>
      <c r="G413" s="4" t="str">
        <f t="shared" si="26"/>
        <v xml:space="preserve"> </v>
      </c>
      <c r="H413" s="4" t="str">
        <f t="shared" si="24"/>
        <v xml:space="preserve"> </v>
      </c>
      <c r="I413" s="4" t="str">
        <f t="shared" si="27"/>
        <v xml:space="preserve"> </v>
      </c>
    </row>
    <row r="414" spans="1:9">
      <c r="A414">
        <v>407</v>
      </c>
      <c r="E414" s="3"/>
      <c r="F414" s="5" t="str">
        <f t="shared" si="25"/>
        <v xml:space="preserve"> </v>
      </c>
      <c r="G414" s="4" t="str">
        <f t="shared" si="26"/>
        <v xml:space="preserve"> </v>
      </c>
      <c r="H414" s="4" t="str">
        <f t="shared" si="24"/>
        <v xml:space="preserve"> </v>
      </c>
      <c r="I414" s="4" t="str">
        <f t="shared" si="27"/>
        <v xml:space="preserve"> </v>
      </c>
    </row>
    <row r="415" spans="1:9">
      <c r="A415">
        <v>408</v>
      </c>
      <c r="E415" s="3"/>
      <c r="F415" s="5" t="str">
        <f t="shared" si="25"/>
        <v xml:space="preserve"> </v>
      </c>
      <c r="G415" s="4" t="str">
        <f t="shared" si="26"/>
        <v xml:space="preserve"> </v>
      </c>
      <c r="H415" s="4" t="str">
        <f t="shared" si="24"/>
        <v xml:space="preserve"> </v>
      </c>
      <c r="I415" s="4" t="str">
        <f t="shared" si="27"/>
        <v xml:space="preserve"> </v>
      </c>
    </row>
    <row r="416" spans="1:9">
      <c r="A416">
        <v>409</v>
      </c>
      <c r="E416" s="3"/>
      <c r="F416" s="5" t="str">
        <f t="shared" si="25"/>
        <v xml:space="preserve"> </v>
      </c>
      <c r="G416" s="4" t="str">
        <f t="shared" si="26"/>
        <v xml:space="preserve"> </v>
      </c>
      <c r="H416" s="4" t="str">
        <f t="shared" si="24"/>
        <v xml:space="preserve"> </v>
      </c>
      <c r="I416" s="4" t="str">
        <f t="shared" si="27"/>
        <v xml:space="preserve"> </v>
      </c>
    </row>
    <row r="417" spans="1:9">
      <c r="A417">
        <v>410</v>
      </c>
      <c r="E417" s="3"/>
      <c r="F417" s="5" t="str">
        <f t="shared" si="25"/>
        <v xml:space="preserve"> </v>
      </c>
      <c r="G417" s="4" t="str">
        <f t="shared" si="26"/>
        <v xml:space="preserve"> </v>
      </c>
      <c r="H417" s="4" t="str">
        <f t="shared" si="24"/>
        <v xml:space="preserve"> </v>
      </c>
      <c r="I417" s="4" t="str">
        <f t="shared" si="27"/>
        <v xml:space="preserve"> </v>
      </c>
    </row>
    <row r="418" spans="1:9">
      <c r="A418">
        <v>411</v>
      </c>
      <c r="E418" s="3"/>
      <c r="F418" s="5" t="str">
        <f t="shared" si="25"/>
        <v xml:space="preserve"> </v>
      </c>
      <c r="G418" s="4" t="str">
        <f t="shared" si="26"/>
        <v xml:space="preserve"> </v>
      </c>
      <c r="H418" s="4" t="str">
        <f t="shared" si="24"/>
        <v xml:space="preserve"> </v>
      </c>
      <c r="I418" s="4" t="str">
        <f t="shared" si="27"/>
        <v xml:space="preserve"> </v>
      </c>
    </row>
    <row r="419" spans="1:9">
      <c r="A419">
        <v>412</v>
      </c>
      <c r="E419" s="3"/>
      <c r="F419" s="5" t="str">
        <f t="shared" si="25"/>
        <v xml:space="preserve"> </v>
      </c>
      <c r="G419" s="4" t="str">
        <f t="shared" si="26"/>
        <v xml:space="preserve"> </v>
      </c>
      <c r="H419" s="4" t="str">
        <f t="shared" si="24"/>
        <v xml:space="preserve"> </v>
      </c>
      <c r="I419" s="4" t="str">
        <f t="shared" si="27"/>
        <v xml:space="preserve"> </v>
      </c>
    </row>
    <row r="420" spans="1:9">
      <c r="A420">
        <v>413</v>
      </c>
      <c r="E420" s="3"/>
      <c r="F420" s="5" t="str">
        <f t="shared" si="25"/>
        <v xml:space="preserve"> </v>
      </c>
      <c r="G420" s="4" t="str">
        <f t="shared" si="26"/>
        <v xml:space="preserve"> </v>
      </c>
      <c r="H420" s="4" t="str">
        <f t="shared" si="24"/>
        <v xml:space="preserve"> </v>
      </c>
      <c r="I420" s="4" t="str">
        <f t="shared" si="27"/>
        <v xml:space="preserve"> </v>
      </c>
    </row>
    <row r="421" spans="1:9">
      <c r="A421">
        <v>414</v>
      </c>
      <c r="E421" s="3"/>
      <c r="F421" s="5" t="str">
        <f t="shared" si="25"/>
        <v xml:space="preserve"> </v>
      </c>
      <c r="G421" s="4" t="str">
        <f t="shared" si="26"/>
        <v xml:space="preserve"> </v>
      </c>
      <c r="H421" s="4" t="str">
        <f t="shared" si="24"/>
        <v xml:space="preserve"> </v>
      </c>
      <c r="I421" s="4" t="str">
        <f t="shared" si="27"/>
        <v xml:space="preserve"> </v>
      </c>
    </row>
    <row r="422" spans="1:9">
      <c r="A422">
        <v>415</v>
      </c>
      <c r="E422" s="3"/>
      <c r="F422" s="5" t="str">
        <f t="shared" si="25"/>
        <v xml:space="preserve"> </v>
      </c>
      <c r="G422" s="4" t="str">
        <f t="shared" si="26"/>
        <v xml:space="preserve"> </v>
      </c>
      <c r="H422" s="4" t="str">
        <f t="shared" si="24"/>
        <v xml:space="preserve"> </v>
      </c>
      <c r="I422" s="4" t="str">
        <f t="shared" si="27"/>
        <v xml:space="preserve"> </v>
      </c>
    </row>
    <row r="423" spans="1:9">
      <c r="A423">
        <v>416</v>
      </c>
      <c r="E423" s="3"/>
      <c r="F423" s="5" t="str">
        <f t="shared" si="25"/>
        <v xml:space="preserve"> </v>
      </c>
      <c r="G423" s="4" t="str">
        <f t="shared" si="26"/>
        <v xml:space="preserve"> </v>
      </c>
      <c r="H423" s="4" t="str">
        <f t="shared" si="24"/>
        <v xml:space="preserve"> </v>
      </c>
      <c r="I423" s="4" t="str">
        <f t="shared" si="27"/>
        <v xml:space="preserve"> </v>
      </c>
    </row>
    <row r="424" spans="1:9">
      <c r="A424">
        <v>417</v>
      </c>
      <c r="E424" s="3"/>
      <c r="F424" s="5" t="str">
        <f t="shared" si="25"/>
        <v xml:space="preserve"> </v>
      </c>
      <c r="G424" s="4" t="str">
        <f t="shared" si="26"/>
        <v xml:space="preserve"> </v>
      </c>
      <c r="H424" s="4" t="str">
        <f t="shared" si="24"/>
        <v xml:space="preserve"> </v>
      </c>
      <c r="I424" s="4" t="str">
        <f t="shared" si="27"/>
        <v xml:space="preserve"> </v>
      </c>
    </row>
    <row r="425" spans="1:9">
      <c r="A425">
        <v>418</v>
      </c>
      <c r="E425" s="3"/>
      <c r="F425" s="5" t="str">
        <f t="shared" si="25"/>
        <v xml:space="preserve"> </v>
      </c>
      <c r="G425" s="4" t="str">
        <f t="shared" si="26"/>
        <v xml:space="preserve"> </v>
      </c>
      <c r="H425" s="4" t="str">
        <f t="shared" si="24"/>
        <v xml:space="preserve"> </v>
      </c>
      <c r="I425" s="4" t="str">
        <f t="shared" si="27"/>
        <v xml:space="preserve"> </v>
      </c>
    </row>
    <row r="426" spans="1:9">
      <c r="A426">
        <v>419</v>
      </c>
      <c r="E426" s="3"/>
      <c r="F426" s="5" t="str">
        <f t="shared" si="25"/>
        <v xml:space="preserve"> </v>
      </c>
      <c r="G426" s="4" t="str">
        <f t="shared" si="26"/>
        <v xml:space="preserve"> </v>
      </c>
      <c r="H426" s="4" t="str">
        <f t="shared" si="24"/>
        <v xml:space="preserve"> </v>
      </c>
      <c r="I426" s="4" t="str">
        <f t="shared" si="27"/>
        <v xml:space="preserve"> </v>
      </c>
    </row>
    <row r="427" spans="1:9">
      <c r="A427">
        <v>420</v>
      </c>
      <c r="E427" s="3"/>
      <c r="F427" s="5" t="str">
        <f t="shared" si="25"/>
        <v xml:space="preserve"> </v>
      </c>
      <c r="G427" s="4" t="str">
        <f t="shared" si="26"/>
        <v xml:space="preserve"> </v>
      </c>
      <c r="H427" s="4" t="str">
        <f t="shared" si="24"/>
        <v xml:space="preserve"> </v>
      </c>
      <c r="I427" s="4" t="str">
        <f t="shared" si="27"/>
        <v xml:space="preserve"> </v>
      </c>
    </row>
    <row r="428" spans="1:9">
      <c r="A428">
        <v>421</v>
      </c>
      <c r="E428" s="3"/>
      <c r="F428" s="5" t="str">
        <f t="shared" si="25"/>
        <v xml:space="preserve"> </v>
      </c>
      <c r="G428" s="4" t="str">
        <f t="shared" si="26"/>
        <v xml:space="preserve"> </v>
      </c>
      <c r="H428" s="4" t="str">
        <f t="shared" si="24"/>
        <v xml:space="preserve"> </v>
      </c>
      <c r="I428" s="4" t="str">
        <f t="shared" si="27"/>
        <v xml:space="preserve"> </v>
      </c>
    </row>
    <row r="429" spans="1:9">
      <c r="A429">
        <v>422</v>
      </c>
      <c r="E429" s="3"/>
      <c r="F429" s="5" t="str">
        <f t="shared" si="25"/>
        <v xml:space="preserve"> </v>
      </c>
      <c r="G429" s="4" t="str">
        <f t="shared" si="26"/>
        <v xml:space="preserve"> </v>
      </c>
      <c r="H429" s="4" t="str">
        <f t="shared" si="24"/>
        <v xml:space="preserve"> </v>
      </c>
      <c r="I429" s="4" t="str">
        <f t="shared" si="27"/>
        <v xml:space="preserve"> </v>
      </c>
    </row>
    <row r="430" spans="1:9">
      <c r="A430">
        <v>423</v>
      </c>
      <c r="E430" s="3"/>
      <c r="F430" s="5" t="str">
        <f t="shared" si="25"/>
        <v xml:space="preserve"> </v>
      </c>
      <c r="G430" s="4" t="str">
        <f t="shared" si="26"/>
        <v xml:space="preserve"> </v>
      </c>
      <c r="H430" s="4" t="str">
        <f t="shared" si="24"/>
        <v xml:space="preserve"> </v>
      </c>
      <c r="I430" s="4" t="str">
        <f t="shared" si="27"/>
        <v xml:space="preserve"> </v>
      </c>
    </row>
    <row r="431" spans="1:9">
      <c r="A431">
        <v>424</v>
      </c>
      <c r="E431" s="3"/>
      <c r="F431" s="5" t="str">
        <f t="shared" si="25"/>
        <v xml:space="preserve"> </v>
      </c>
      <c r="G431" s="4" t="str">
        <f t="shared" si="26"/>
        <v xml:space="preserve"> </v>
      </c>
      <c r="H431" s="4" t="str">
        <f t="shared" si="24"/>
        <v xml:space="preserve"> </v>
      </c>
      <c r="I431" s="4" t="str">
        <f t="shared" si="27"/>
        <v xml:space="preserve"> </v>
      </c>
    </row>
    <row r="432" spans="1:9">
      <c r="A432">
        <v>425</v>
      </c>
      <c r="E432" s="3"/>
      <c r="F432" s="5" t="str">
        <f t="shared" si="25"/>
        <v xml:space="preserve"> </v>
      </c>
      <c r="G432" s="4" t="str">
        <f t="shared" si="26"/>
        <v xml:space="preserve"> </v>
      </c>
      <c r="H432" s="4" t="str">
        <f t="shared" si="24"/>
        <v xml:space="preserve"> </v>
      </c>
      <c r="I432" s="4" t="str">
        <f t="shared" si="27"/>
        <v xml:space="preserve"> </v>
      </c>
    </row>
    <row r="433" spans="1:9">
      <c r="A433">
        <v>426</v>
      </c>
      <c r="E433" s="3"/>
      <c r="F433" s="5" t="str">
        <f t="shared" si="25"/>
        <v xml:space="preserve"> </v>
      </c>
      <c r="G433" s="4" t="str">
        <f t="shared" si="26"/>
        <v xml:space="preserve"> </v>
      </c>
      <c r="H433" s="4" t="str">
        <f t="shared" si="24"/>
        <v xml:space="preserve"> </v>
      </c>
      <c r="I433" s="4" t="str">
        <f t="shared" si="27"/>
        <v xml:space="preserve"> </v>
      </c>
    </row>
    <row r="434" spans="1:9">
      <c r="A434">
        <v>427</v>
      </c>
      <c r="E434" s="3"/>
      <c r="F434" s="5" t="str">
        <f t="shared" si="25"/>
        <v xml:space="preserve"> </v>
      </c>
      <c r="G434" s="4" t="str">
        <f t="shared" si="26"/>
        <v xml:space="preserve"> </v>
      </c>
      <c r="H434" s="4" t="str">
        <f t="shared" si="24"/>
        <v xml:space="preserve"> </v>
      </c>
      <c r="I434" s="4" t="str">
        <f t="shared" si="27"/>
        <v xml:space="preserve"> </v>
      </c>
    </row>
    <row r="435" spans="1:9">
      <c r="A435">
        <v>428</v>
      </c>
      <c r="E435" s="3"/>
      <c r="F435" s="5" t="str">
        <f t="shared" si="25"/>
        <v xml:space="preserve"> </v>
      </c>
      <c r="G435" s="4" t="str">
        <f t="shared" si="26"/>
        <v xml:space="preserve"> </v>
      </c>
      <c r="H435" s="4" t="str">
        <f t="shared" si="24"/>
        <v xml:space="preserve"> </v>
      </c>
      <c r="I435" s="4" t="str">
        <f t="shared" si="27"/>
        <v xml:space="preserve"> </v>
      </c>
    </row>
    <row r="436" spans="1:9">
      <c r="A436">
        <v>429</v>
      </c>
      <c r="E436" s="3"/>
      <c r="F436" s="5" t="str">
        <f t="shared" si="25"/>
        <v xml:space="preserve"> </v>
      </c>
      <c r="G436" s="4" t="str">
        <f t="shared" si="26"/>
        <v xml:space="preserve"> </v>
      </c>
      <c r="H436" s="4" t="str">
        <f t="shared" si="24"/>
        <v xml:space="preserve"> </v>
      </c>
      <c r="I436" s="4" t="str">
        <f t="shared" si="27"/>
        <v xml:space="preserve"> </v>
      </c>
    </row>
    <row r="437" spans="1:9">
      <c r="A437">
        <v>430</v>
      </c>
      <c r="E437" s="3"/>
      <c r="F437" s="5" t="str">
        <f t="shared" si="25"/>
        <v xml:space="preserve"> </v>
      </c>
      <c r="G437" s="4" t="str">
        <f t="shared" si="26"/>
        <v xml:space="preserve"> </v>
      </c>
      <c r="H437" s="4" t="str">
        <f t="shared" si="24"/>
        <v xml:space="preserve"> </v>
      </c>
      <c r="I437" s="4" t="str">
        <f t="shared" si="27"/>
        <v xml:space="preserve"> </v>
      </c>
    </row>
    <row r="438" spans="1:9">
      <c r="A438">
        <v>431</v>
      </c>
      <c r="E438" s="3"/>
      <c r="F438" s="5" t="str">
        <f t="shared" si="25"/>
        <v xml:space="preserve"> </v>
      </c>
      <c r="G438" s="4" t="str">
        <f t="shared" si="26"/>
        <v xml:space="preserve"> </v>
      </c>
      <c r="H438" s="4" t="str">
        <f t="shared" si="24"/>
        <v xml:space="preserve"> </v>
      </c>
      <c r="I438" s="4" t="str">
        <f t="shared" si="27"/>
        <v xml:space="preserve"> </v>
      </c>
    </row>
    <row r="439" spans="1:9">
      <c r="A439">
        <v>432</v>
      </c>
      <c r="E439" s="3"/>
      <c r="F439" s="5" t="str">
        <f t="shared" si="25"/>
        <v xml:space="preserve"> </v>
      </c>
      <c r="G439" s="4" t="str">
        <f t="shared" si="26"/>
        <v xml:space="preserve"> </v>
      </c>
      <c r="H439" s="4" t="str">
        <f t="shared" si="24"/>
        <v xml:space="preserve"> </v>
      </c>
      <c r="I439" s="4" t="str">
        <f t="shared" si="27"/>
        <v xml:space="preserve"> </v>
      </c>
    </row>
    <row r="440" spans="1:9">
      <c r="A440">
        <v>433</v>
      </c>
      <c r="E440" s="3"/>
      <c r="F440" s="5" t="str">
        <f t="shared" si="25"/>
        <v xml:space="preserve"> </v>
      </c>
      <c r="G440" s="4" t="str">
        <f t="shared" si="26"/>
        <v xml:space="preserve"> </v>
      </c>
      <c r="H440" s="4" t="str">
        <f t="shared" si="24"/>
        <v xml:space="preserve"> </v>
      </c>
      <c r="I440" s="4" t="str">
        <f t="shared" si="27"/>
        <v xml:space="preserve"> </v>
      </c>
    </row>
    <row r="441" spans="1:9">
      <c r="A441">
        <v>434</v>
      </c>
      <c r="E441" s="3"/>
      <c r="F441" s="5" t="str">
        <f t="shared" si="25"/>
        <v xml:space="preserve"> </v>
      </c>
      <c r="G441" s="4" t="str">
        <f t="shared" si="26"/>
        <v xml:space="preserve"> </v>
      </c>
      <c r="H441" s="4" t="str">
        <f t="shared" si="24"/>
        <v xml:space="preserve"> </v>
      </c>
      <c r="I441" s="4" t="str">
        <f t="shared" si="27"/>
        <v xml:space="preserve"> </v>
      </c>
    </row>
    <row r="442" spans="1:9">
      <c r="A442">
        <v>435</v>
      </c>
      <c r="E442" s="3"/>
      <c r="F442" s="5" t="str">
        <f t="shared" si="25"/>
        <v xml:space="preserve"> </v>
      </c>
      <c r="G442" s="4" t="str">
        <f t="shared" si="26"/>
        <v xml:space="preserve"> </v>
      </c>
      <c r="H442" s="4" t="str">
        <f t="shared" si="24"/>
        <v xml:space="preserve"> </v>
      </c>
      <c r="I442" s="4" t="str">
        <f t="shared" si="27"/>
        <v xml:space="preserve"> </v>
      </c>
    </row>
    <row r="443" spans="1:9">
      <c r="A443">
        <v>436</v>
      </c>
      <c r="E443" s="3"/>
      <c r="F443" s="5" t="str">
        <f t="shared" si="25"/>
        <v xml:space="preserve"> </v>
      </c>
      <c r="G443" s="4" t="str">
        <f t="shared" si="26"/>
        <v xml:space="preserve"> </v>
      </c>
      <c r="H443" s="4" t="str">
        <f t="shared" si="24"/>
        <v xml:space="preserve"> </v>
      </c>
      <c r="I443" s="4" t="str">
        <f t="shared" si="27"/>
        <v xml:space="preserve"> </v>
      </c>
    </row>
    <row r="444" spans="1:9">
      <c r="A444">
        <v>437</v>
      </c>
      <c r="E444" s="3"/>
      <c r="F444" s="5" t="str">
        <f t="shared" si="25"/>
        <v xml:space="preserve"> </v>
      </c>
      <c r="G444" s="4" t="str">
        <f t="shared" si="26"/>
        <v xml:space="preserve"> </v>
      </c>
      <c r="H444" s="4" t="str">
        <f t="shared" si="24"/>
        <v xml:space="preserve"> </v>
      </c>
      <c r="I444" s="4" t="str">
        <f t="shared" si="27"/>
        <v xml:space="preserve"> </v>
      </c>
    </row>
    <row r="445" spans="1:9">
      <c r="A445">
        <v>438</v>
      </c>
      <c r="E445" s="3"/>
      <c r="F445" s="5" t="str">
        <f t="shared" si="25"/>
        <v xml:space="preserve"> </v>
      </c>
      <c r="G445" s="4" t="str">
        <f t="shared" si="26"/>
        <v xml:space="preserve"> </v>
      </c>
      <c r="H445" s="4" t="str">
        <f t="shared" si="24"/>
        <v xml:space="preserve"> </v>
      </c>
      <c r="I445" s="4" t="str">
        <f t="shared" si="27"/>
        <v xml:space="preserve"> </v>
      </c>
    </row>
    <row r="446" spans="1:9">
      <c r="A446">
        <v>439</v>
      </c>
      <c r="E446" s="3"/>
      <c r="F446" s="5" t="str">
        <f t="shared" si="25"/>
        <v xml:space="preserve"> </v>
      </c>
      <c r="G446" s="4" t="str">
        <f t="shared" si="26"/>
        <v xml:space="preserve"> </v>
      </c>
      <c r="H446" s="4" t="str">
        <f t="shared" si="24"/>
        <v xml:space="preserve"> </v>
      </c>
      <c r="I446" s="4" t="str">
        <f t="shared" si="27"/>
        <v xml:space="preserve"> </v>
      </c>
    </row>
    <row r="447" spans="1:9">
      <c r="A447">
        <v>440</v>
      </c>
      <c r="E447" s="3"/>
      <c r="F447" s="5" t="str">
        <f t="shared" si="25"/>
        <v xml:space="preserve"> </v>
      </c>
      <c r="G447" s="4" t="str">
        <f t="shared" si="26"/>
        <v xml:space="preserve"> </v>
      </c>
      <c r="H447" s="4" t="str">
        <f t="shared" si="24"/>
        <v xml:space="preserve"> </v>
      </c>
      <c r="I447" s="4" t="str">
        <f t="shared" si="27"/>
        <v xml:space="preserve"> </v>
      </c>
    </row>
    <row r="448" spans="1:9">
      <c r="A448">
        <v>441</v>
      </c>
      <c r="E448" s="3"/>
      <c r="F448" s="5" t="str">
        <f t="shared" si="25"/>
        <v xml:space="preserve"> </v>
      </c>
      <c r="G448" s="4" t="str">
        <f t="shared" si="26"/>
        <v xml:space="preserve"> </v>
      </c>
      <c r="H448" s="4" t="str">
        <f t="shared" si="24"/>
        <v xml:space="preserve"> </v>
      </c>
      <c r="I448" s="4" t="str">
        <f t="shared" si="27"/>
        <v xml:space="preserve"> </v>
      </c>
    </row>
    <row r="449" spans="1:9">
      <c r="A449">
        <v>442</v>
      </c>
      <c r="E449" s="3"/>
      <c r="F449" s="5" t="str">
        <f t="shared" si="25"/>
        <v xml:space="preserve"> </v>
      </c>
      <c r="G449" s="4" t="str">
        <f t="shared" si="26"/>
        <v xml:space="preserve"> </v>
      </c>
      <c r="H449" s="4" t="str">
        <f t="shared" si="24"/>
        <v xml:space="preserve"> </v>
      </c>
      <c r="I449" s="4" t="str">
        <f t="shared" si="27"/>
        <v xml:space="preserve"> </v>
      </c>
    </row>
    <row r="450" spans="1:9">
      <c r="A450">
        <v>443</v>
      </c>
      <c r="E450" s="3"/>
      <c r="F450" s="5" t="str">
        <f t="shared" si="25"/>
        <v xml:space="preserve"> </v>
      </c>
      <c r="G450" s="4" t="str">
        <f t="shared" si="26"/>
        <v xml:space="preserve"> </v>
      </c>
      <c r="H450" s="4" t="str">
        <f t="shared" si="24"/>
        <v xml:space="preserve"> </v>
      </c>
      <c r="I450" s="4" t="str">
        <f t="shared" si="27"/>
        <v xml:space="preserve"> </v>
      </c>
    </row>
    <row r="451" spans="1:9">
      <c r="A451">
        <v>444</v>
      </c>
      <c r="E451" s="3"/>
      <c r="F451" s="5" t="str">
        <f t="shared" si="25"/>
        <v xml:space="preserve"> </v>
      </c>
      <c r="G451" s="4" t="str">
        <f t="shared" si="26"/>
        <v xml:space="preserve"> </v>
      </c>
      <c r="H451" s="4" t="str">
        <f t="shared" si="24"/>
        <v xml:space="preserve"> </v>
      </c>
      <c r="I451" s="4" t="str">
        <f t="shared" si="27"/>
        <v xml:space="preserve"> </v>
      </c>
    </row>
    <row r="452" spans="1:9">
      <c r="A452">
        <v>445</v>
      </c>
      <c r="E452" s="3"/>
      <c r="F452" s="5" t="str">
        <f t="shared" si="25"/>
        <v xml:space="preserve"> </v>
      </c>
      <c r="G452" s="4" t="str">
        <f t="shared" si="26"/>
        <v xml:space="preserve"> </v>
      </c>
      <c r="H452" s="4" t="str">
        <f t="shared" si="24"/>
        <v xml:space="preserve"> </v>
      </c>
      <c r="I452" s="4" t="str">
        <f t="shared" si="27"/>
        <v xml:space="preserve"> </v>
      </c>
    </row>
    <row r="453" spans="1:9">
      <c r="A453">
        <v>446</v>
      </c>
      <c r="E453" s="3"/>
      <c r="F453" s="5" t="str">
        <f t="shared" si="25"/>
        <v xml:space="preserve"> </v>
      </c>
      <c r="G453" s="4" t="str">
        <f t="shared" si="26"/>
        <v xml:space="preserve"> </v>
      </c>
      <c r="H453" s="4" t="str">
        <f t="shared" si="24"/>
        <v xml:space="preserve"> </v>
      </c>
      <c r="I453" s="4" t="str">
        <f t="shared" si="27"/>
        <v xml:space="preserve"> </v>
      </c>
    </row>
    <row r="454" spans="1:9">
      <c r="A454">
        <v>447</v>
      </c>
      <c r="E454" s="3"/>
      <c r="F454" s="5" t="str">
        <f t="shared" si="25"/>
        <v xml:space="preserve"> </v>
      </c>
      <c r="G454" s="4" t="str">
        <f t="shared" si="26"/>
        <v xml:space="preserve"> </v>
      </c>
      <c r="H454" s="4" t="str">
        <f t="shared" si="24"/>
        <v xml:space="preserve"> </v>
      </c>
      <c r="I454" s="4" t="str">
        <f t="shared" si="27"/>
        <v xml:space="preserve"> </v>
      </c>
    </row>
    <row r="455" spans="1:9">
      <c r="A455">
        <v>448</v>
      </c>
      <c r="E455" s="3"/>
      <c r="F455" s="5" t="str">
        <f t="shared" si="25"/>
        <v xml:space="preserve"> </v>
      </c>
      <c r="G455" s="4" t="str">
        <f t="shared" si="26"/>
        <v xml:space="preserve"> </v>
      </c>
      <c r="H455" s="4" t="str">
        <f t="shared" si="24"/>
        <v xml:space="preserve"> </v>
      </c>
      <c r="I455" s="4" t="str">
        <f t="shared" si="27"/>
        <v xml:space="preserve"> </v>
      </c>
    </row>
    <row r="456" spans="1:9">
      <c r="A456">
        <v>449</v>
      </c>
      <c r="E456" s="3"/>
      <c r="F456" s="5" t="str">
        <f t="shared" si="25"/>
        <v xml:space="preserve"> </v>
      </c>
      <c r="G456" s="4" t="str">
        <f t="shared" si="26"/>
        <v xml:space="preserve"> </v>
      </c>
      <c r="H456" s="4" t="str">
        <f t="shared" ref="H456:H507" si="28">IF(C456&lt;0.01," ",F456/($E$3+$E$2*F456))</f>
        <v xml:space="preserve"> </v>
      </c>
      <c r="I456" s="4" t="str">
        <f t="shared" si="27"/>
        <v xml:space="preserve"> </v>
      </c>
    </row>
    <row r="457" spans="1:9">
      <c r="A457">
        <v>450</v>
      </c>
      <c r="E457" s="3"/>
      <c r="F457" s="5" t="str">
        <f t="shared" ref="F457:F507" si="29">IF(C457&lt;0.01," ",F456+(1/$B$5))</f>
        <v xml:space="preserve"> </v>
      </c>
      <c r="G457" s="4" t="str">
        <f t="shared" ref="G457:G507" si="30">IF(C457&lt;0.01," ",G456+(E457*(1/$B$5)))</f>
        <v xml:space="preserve"> </v>
      </c>
      <c r="H457" s="4" t="str">
        <f t="shared" si="28"/>
        <v xml:space="preserve"> </v>
      </c>
      <c r="I457" s="4" t="str">
        <f t="shared" ref="I457:I507" si="31">IF(C457&lt;0.01," ",(G457-H457)^2)</f>
        <v xml:space="preserve"> </v>
      </c>
    </row>
    <row r="458" spans="1:9">
      <c r="A458">
        <v>451</v>
      </c>
      <c r="E458" s="3"/>
      <c r="F458" s="5" t="str">
        <f t="shared" si="29"/>
        <v xml:space="preserve"> </v>
      </c>
      <c r="G458" s="4" t="str">
        <f t="shared" si="30"/>
        <v xml:space="preserve"> </v>
      </c>
      <c r="H458" s="4" t="str">
        <f t="shared" si="28"/>
        <v xml:space="preserve"> </v>
      </c>
      <c r="I458" s="4" t="str">
        <f t="shared" si="31"/>
        <v xml:space="preserve"> </v>
      </c>
    </row>
    <row r="459" spans="1:9">
      <c r="A459">
        <v>452</v>
      </c>
      <c r="E459" s="3"/>
      <c r="F459" s="5" t="str">
        <f t="shared" si="29"/>
        <v xml:space="preserve"> </v>
      </c>
      <c r="G459" s="4" t="str">
        <f t="shared" si="30"/>
        <v xml:space="preserve"> </v>
      </c>
      <c r="H459" s="4" t="str">
        <f t="shared" si="28"/>
        <v xml:space="preserve"> </v>
      </c>
      <c r="I459" s="4" t="str">
        <f t="shared" si="31"/>
        <v xml:space="preserve"> </v>
      </c>
    </row>
    <row r="460" spans="1:9">
      <c r="A460">
        <v>453</v>
      </c>
      <c r="E460" s="3"/>
      <c r="F460" s="5" t="str">
        <f t="shared" si="29"/>
        <v xml:space="preserve"> </v>
      </c>
      <c r="G460" s="4" t="str">
        <f t="shared" si="30"/>
        <v xml:space="preserve"> </v>
      </c>
      <c r="H460" s="4" t="str">
        <f t="shared" si="28"/>
        <v xml:space="preserve"> </v>
      </c>
      <c r="I460" s="4" t="str">
        <f t="shared" si="31"/>
        <v xml:space="preserve"> </v>
      </c>
    </row>
    <row r="461" spans="1:9">
      <c r="A461">
        <v>454</v>
      </c>
      <c r="E461" s="3"/>
      <c r="F461" s="5" t="str">
        <f t="shared" si="29"/>
        <v xml:space="preserve"> </v>
      </c>
      <c r="G461" s="4" t="str">
        <f t="shared" si="30"/>
        <v xml:space="preserve"> </v>
      </c>
      <c r="H461" s="4" t="str">
        <f t="shared" si="28"/>
        <v xml:space="preserve"> </v>
      </c>
      <c r="I461" s="4" t="str">
        <f t="shared" si="31"/>
        <v xml:space="preserve"> </v>
      </c>
    </row>
    <row r="462" spans="1:9">
      <c r="A462">
        <v>455</v>
      </c>
      <c r="E462" s="3"/>
      <c r="F462" s="5" t="str">
        <f t="shared" si="29"/>
        <v xml:space="preserve"> </v>
      </c>
      <c r="G462" s="4" t="str">
        <f t="shared" si="30"/>
        <v xml:space="preserve"> </v>
      </c>
      <c r="H462" s="4" t="str">
        <f t="shared" si="28"/>
        <v xml:space="preserve"> </v>
      </c>
      <c r="I462" s="4" t="str">
        <f t="shared" si="31"/>
        <v xml:space="preserve"> </v>
      </c>
    </row>
    <row r="463" spans="1:9">
      <c r="A463">
        <v>456</v>
      </c>
      <c r="E463" s="3"/>
      <c r="F463" s="5" t="str">
        <f t="shared" si="29"/>
        <v xml:space="preserve"> </v>
      </c>
      <c r="G463" s="4" t="str">
        <f t="shared" si="30"/>
        <v xml:space="preserve"> </v>
      </c>
      <c r="H463" s="4" t="str">
        <f t="shared" si="28"/>
        <v xml:space="preserve"> </v>
      </c>
      <c r="I463" s="4" t="str">
        <f t="shared" si="31"/>
        <v xml:space="preserve"> </v>
      </c>
    </row>
    <row r="464" spans="1:9">
      <c r="A464">
        <v>457</v>
      </c>
      <c r="E464" s="3"/>
      <c r="F464" s="5" t="str">
        <f t="shared" si="29"/>
        <v xml:space="preserve"> </v>
      </c>
      <c r="G464" s="4" t="str">
        <f t="shared" si="30"/>
        <v xml:space="preserve"> </v>
      </c>
      <c r="H464" s="4" t="str">
        <f t="shared" si="28"/>
        <v xml:space="preserve"> </v>
      </c>
      <c r="I464" s="4" t="str">
        <f t="shared" si="31"/>
        <v xml:space="preserve"> </v>
      </c>
    </row>
    <row r="465" spans="1:9">
      <c r="A465">
        <v>458</v>
      </c>
      <c r="E465" s="3"/>
      <c r="F465" s="5" t="str">
        <f t="shared" si="29"/>
        <v xml:space="preserve"> </v>
      </c>
      <c r="G465" s="4" t="str">
        <f t="shared" si="30"/>
        <v xml:space="preserve"> </v>
      </c>
      <c r="H465" s="4" t="str">
        <f t="shared" si="28"/>
        <v xml:space="preserve"> </v>
      </c>
      <c r="I465" s="4" t="str">
        <f t="shared" si="31"/>
        <v xml:space="preserve"> </v>
      </c>
    </row>
    <row r="466" spans="1:9">
      <c r="A466">
        <v>459</v>
      </c>
      <c r="E466" s="3"/>
      <c r="F466" s="5" t="str">
        <f t="shared" si="29"/>
        <v xml:space="preserve"> </v>
      </c>
      <c r="G466" s="4" t="str">
        <f t="shared" si="30"/>
        <v xml:space="preserve"> </v>
      </c>
      <c r="H466" s="4" t="str">
        <f t="shared" si="28"/>
        <v xml:space="preserve"> </v>
      </c>
      <c r="I466" s="4" t="str">
        <f t="shared" si="31"/>
        <v xml:space="preserve"> </v>
      </c>
    </row>
    <row r="467" spans="1:9">
      <c r="A467">
        <v>460</v>
      </c>
      <c r="E467" s="3"/>
      <c r="F467" s="5" t="str">
        <f t="shared" si="29"/>
        <v xml:space="preserve"> </v>
      </c>
      <c r="G467" s="4" t="str">
        <f t="shared" si="30"/>
        <v xml:space="preserve"> </v>
      </c>
      <c r="H467" s="4" t="str">
        <f t="shared" si="28"/>
        <v xml:space="preserve"> </v>
      </c>
      <c r="I467" s="4" t="str">
        <f t="shared" si="31"/>
        <v xml:space="preserve"> </v>
      </c>
    </row>
    <row r="468" spans="1:9">
      <c r="A468">
        <v>461</v>
      </c>
      <c r="E468" s="3"/>
      <c r="F468" s="5" t="str">
        <f t="shared" si="29"/>
        <v xml:space="preserve"> </v>
      </c>
      <c r="G468" s="4" t="str">
        <f t="shared" si="30"/>
        <v xml:space="preserve"> </v>
      </c>
      <c r="H468" s="4" t="str">
        <f t="shared" si="28"/>
        <v xml:space="preserve"> </v>
      </c>
      <c r="I468" s="4" t="str">
        <f t="shared" si="31"/>
        <v xml:space="preserve"> </v>
      </c>
    </row>
    <row r="469" spans="1:9">
      <c r="A469">
        <v>462</v>
      </c>
      <c r="E469" s="3"/>
      <c r="F469" s="5" t="str">
        <f t="shared" si="29"/>
        <v xml:space="preserve"> </v>
      </c>
      <c r="G469" s="4" t="str">
        <f t="shared" si="30"/>
        <v xml:space="preserve"> </v>
      </c>
      <c r="H469" s="4" t="str">
        <f t="shared" si="28"/>
        <v xml:space="preserve"> </v>
      </c>
      <c r="I469" s="4" t="str">
        <f t="shared" si="31"/>
        <v xml:space="preserve"> </v>
      </c>
    </row>
    <row r="470" spans="1:9">
      <c r="A470">
        <v>463</v>
      </c>
      <c r="E470" s="3"/>
      <c r="F470" s="5" t="str">
        <f t="shared" si="29"/>
        <v xml:space="preserve"> </v>
      </c>
      <c r="G470" s="4" t="str">
        <f t="shared" si="30"/>
        <v xml:space="preserve"> </v>
      </c>
      <c r="H470" s="4" t="str">
        <f t="shared" si="28"/>
        <v xml:space="preserve"> </v>
      </c>
      <c r="I470" s="4" t="str">
        <f t="shared" si="31"/>
        <v xml:space="preserve"> </v>
      </c>
    </row>
    <row r="471" spans="1:9">
      <c r="A471">
        <v>464</v>
      </c>
      <c r="E471" s="3"/>
      <c r="F471" s="5" t="str">
        <f t="shared" si="29"/>
        <v xml:space="preserve"> </v>
      </c>
      <c r="G471" s="4" t="str">
        <f t="shared" si="30"/>
        <v xml:space="preserve"> </v>
      </c>
      <c r="H471" s="4" t="str">
        <f t="shared" si="28"/>
        <v xml:space="preserve"> </v>
      </c>
      <c r="I471" s="4" t="str">
        <f t="shared" si="31"/>
        <v xml:space="preserve"> </v>
      </c>
    </row>
    <row r="472" spans="1:9">
      <c r="A472">
        <v>465</v>
      </c>
      <c r="E472" s="3"/>
      <c r="F472" s="5" t="str">
        <f t="shared" si="29"/>
        <v xml:space="preserve"> </v>
      </c>
      <c r="G472" s="4" t="str">
        <f t="shared" si="30"/>
        <v xml:space="preserve"> </v>
      </c>
      <c r="H472" s="4" t="str">
        <f t="shared" si="28"/>
        <v xml:space="preserve"> </v>
      </c>
      <c r="I472" s="4" t="str">
        <f t="shared" si="31"/>
        <v xml:space="preserve"> </v>
      </c>
    </row>
    <row r="473" spans="1:9">
      <c r="A473">
        <v>466</v>
      </c>
      <c r="E473" s="3"/>
      <c r="F473" s="5" t="str">
        <f t="shared" si="29"/>
        <v xml:space="preserve"> </v>
      </c>
      <c r="G473" s="4" t="str">
        <f t="shared" si="30"/>
        <v xml:space="preserve"> </v>
      </c>
      <c r="H473" s="4" t="str">
        <f t="shared" si="28"/>
        <v xml:space="preserve"> </v>
      </c>
      <c r="I473" s="4" t="str">
        <f t="shared" si="31"/>
        <v xml:space="preserve"> </v>
      </c>
    </row>
    <row r="474" spans="1:9">
      <c r="A474">
        <v>467</v>
      </c>
      <c r="E474" s="3"/>
      <c r="F474" s="5" t="str">
        <f t="shared" si="29"/>
        <v xml:space="preserve"> </v>
      </c>
      <c r="G474" s="4" t="str">
        <f t="shared" si="30"/>
        <v xml:space="preserve"> </v>
      </c>
      <c r="H474" s="4" t="str">
        <f t="shared" si="28"/>
        <v xml:space="preserve"> </v>
      </c>
      <c r="I474" s="4" t="str">
        <f t="shared" si="31"/>
        <v xml:space="preserve"> </v>
      </c>
    </row>
    <row r="475" spans="1:9">
      <c r="A475">
        <v>468</v>
      </c>
      <c r="E475" s="3"/>
      <c r="F475" s="5" t="str">
        <f t="shared" si="29"/>
        <v xml:space="preserve"> </v>
      </c>
      <c r="G475" s="4" t="str">
        <f t="shared" si="30"/>
        <v xml:space="preserve"> </v>
      </c>
      <c r="H475" s="4" t="str">
        <f t="shared" si="28"/>
        <v xml:space="preserve"> </v>
      </c>
      <c r="I475" s="4" t="str">
        <f t="shared" si="31"/>
        <v xml:space="preserve"> </v>
      </c>
    </row>
    <row r="476" spans="1:9">
      <c r="A476">
        <v>469</v>
      </c>
      <c r="E476" s="3"/>
      <c r="F476" s="5" t="str">
        <f t="shared" si="29"/>
        <v xml:space="preserve"> </v>
      </c>
      <c r="G476" s="4" t="str">
        <f t="shared" si="30"/>
        <v xml:space="preserve"> </v>
      </c>
      <c r="H476" s="4" t="str">
        <f t="shared" si="28"/>
        <v xml:space="preserve"> </v>
      </c>
      <c r="I476" s="4" t="str">
        <f t="shared" si="31"/>
        <v xml:space="preserve"> </v>
      </c>
    </row>
    <row r="477" spans="1:9">
      <c r="A477">
        <v>470</v>
      </c>
      <c r="E477" s="3"/>
      <c r="F477" s="5" t="str">
        <f t="shared" si="29"/>
        <v xml:space="preserve"> </v>
      </c>
      <c r="G477" s="4" t="str">
        <f t="shared" si="30"/>
        <v xml:space="preserve"> </v>
      </c>
      <c r="H477" s="4" t="str">
        <f t="shared" si="28"/>
        <v xml:space="preserve"> </v>
      </c>
      <c r="I477" s="4" t="str">
        <f t="shared" si="31"/>
        <v xml:space="preserve"> </v>
      </c>
    </row>
    <row r="478" spans="1:9">
      <c r="A478">
        <v>471</v>
      </c>
      <c r="E478" s="3"/>
      <c r="F478" s="5" t="str">
        <f t="shared" si="29"/>
        <v xml:space="preserve"> </v>
      </c>
      <c r="G478" s="4" t="str">
        <f t="shared" si="30"/>
        <v xml:space="preserve"> </v>
      </c>
      <c r="H478" s="4" t="str">
        <f t="shared" si="28"/>
        <v xml:space="preserve"> </v>
      </c>
      <c r="I478" s="4" t="str">
        <f t="shared" si="31"/>
        <v xml:space="preserve"> </v>
      </c>
    </row>
    <row r="479" spans="1:9">
      <c r="A479">
        <v>472</v>
      </c>
      <c r="E479" s="3"/>
      <c r="F479" s="5" t="str">
        <f t="shared" si="29"/>
        <v xml:space="preserve"> </v>
      </c>
      <c r="G479" s="4" t="str">
        <f t="shared" si="30"/>
        <v xml:space="preserve"> </v>
      </c>
      <c r="H479" s="4" t="str">
        <f t="shared" si="28"/>
        <v xml:space="preserve"> </v>
      </c>
      <c r="I479" s="4" t="str">
        <f t="shared" si="31"/>
        <v xml:space="preserve"> </v>
      </c>
    </row>
    <row r="480" spans="1:9">
      <c r="A480">
        <v>473</v>
      </c>
      <c r="E480" s="3"/>
      <c r="F480" s="5" t="str">
        <f t="shared" si="29"/>
        <v xml:space="preserve"> </v>
      </c>
      <c r="G480" s="4" t="str">
        <f t="shared" si="30"/>
        <v xml:space="preserve"> </v>
      </c>
      <c r="H480" s="4" t="str">
        <f t="shared" si="28"/>
        <v xml:space="preserve"> </v>
      </c>
      <c r="I480" s="4" t="str">
        <f t="shared" si="31"/>
        <v xml:space="preserve"> </v>
      </c>
    </row>
    <row r="481" spans="1:9">
      <c r="A481">
        <v>474</v>
      </c>
      <c r="E481" s="3"/>
      <c r="F481" s="5" t="str">
        <f t="shared" si="29"/>
        <v xml:space="preserve"> </v>
      </c>
      <c r="G481" s="4" t="str">
        <f t="shared" si="30"/>
        <v xml:space="preserve"> </v>
      </c>
      <c r="H481" s="4" t="str">
        <f t="shared" si="28"/>
        <v xml:space="preserve"> </v>
      </c>
      <c r="I481" s="4" t="str">
        <f t="shared" si="31"/>
        <v xml:space="preserve"> </v>
      </c>
    </row>
    <row r="482" spans="1:9">
      <c r="A482">
        <v>475</v>
      </c>
      <c r="E482" s="3"/>
      <c r="F482" s="5" t="str">
        <f t="shared" si="29"/>
        <v xml:space="preserve"> </v>
      </c>
      <c r="G482" s="4" t="str">
        <f t="shared" si="30"/>
        <v xml:space="preserve"> </v>
      </c>
      <c r="H482" s="4" t="str">
        <f t="shared" si="28"/>
        <v xml:space="preserve"> </v>
      </c>
      <c r="I482" s="4" t="str">
        <f t="shared" si="31"/>
        <v xml:space="preserve"> </v>
      </c>
    </row>
    <row r="483" spans="1:9">
      <c r="A483">
        <v>476</v>
      </c>
      <c r="E483" s="3"/>
      <c r="F483" s="5" t="str">
        <f t="shared" si="29"/>
        <v xml:space="preserve"> </v>
      </c>
      <c r="G483" s="4" t="str">
        <f t="shared" si="30"/>
        <v xml:space="preserve"> </v>
      </c>
      <c r="H483" s="4" t="str">
        <f t="shared" si="28"/>
        <v xml:space="preserve"> </v>
      </c>
      <c r="I483" s="4" t="str">
        <f t="shared" si="31"/>
        <v xml:space="preserve"> </v>
      </c>
    </row>
    <row r="484" spans="1:9">
      <c r="A484">
        <v>477</v>
      </c>
      <c r="E484" s="3"/>
      <c r="F484" s="5" t="str">
        <f t="shared" si="29"/>
        <v xml:space="preserve"> </v>
      </c>
      <c r="G484" s="4" t="str">
        <f t="shared" si="30"/>
        <v xml:space="preserve"> </v>
      </c>
      <c r="H484" s="4" t="str">
        <f t="shared" si="28"/>
        <v xml:space="preserve"> </v>
      </c>
      <c r="I484" s="4" t="str">
        <f t="shared" si="31"/>
        <v xml:space="preserve"> </v>
      </c>
    </row>
    <row r="485" spans="1:9">
      <c r="A485">
        <v>478</v>
      </c>
      <c r="E485" s="3"/>
      <c r="F485" s="5" t="str">
        <f t="shared" si="29"/>
        <v xml:space="preserve"> </v>
      </c>
      <c r="G485" s="4" t="str">
        <f t="shared" si="30"/>
        <v xml:space="preserve"> </v>
      </c>
      <c r="H485" s="4" t="str">
        <f t="shared" si="28"/>
        <v xml:space="preserve"> </v>
      </c>
      <c r="I485" s="4" t="str">
        <f t="shared" si="31"/>
        <v xml:space="preserve"> </v>
      </c>
    </row>
    <row r="486" spans="1:9">
      <c r="A486">
        <v>479</v>
      </c>
      <c r="E486" s="3"/>
      <c r="F486" s="5" t="str">
        <f t="shared" si="29"/>
        <v xml:space="preserve"> </v>
      </c>
      <c r="G486" s="4" t="str">
        <f t="shared" si="30"/>
        <v xml:space="preserve"> </v>
      </c>
      <c r="H486" s="4" t="str">
        <f t="shared" si="28"/>
        <v xml:space="preserve"> </v>
      </c>
      <c r="I486" s="4" t="str">
        <f t="shared" si="31"/>
        <v xml:space="preserve"> </v>
      </c>
    </row>
    <row r="487" spans="1:9">
      <c r="A487">
        <v>480</v>
      </c>
      <c r="E487" s="3"/>
      <c r="F487" s="5" t="str">
        <f t="shared" si="29"/>
        <v xml:space="preserve"> </v>
      </c>
      <c r="G487" s="4" t="str">
        <f t="shared" si="30"/>
        <v xml:space="preserve"> </v>
      </c>
      <c r="H487" s="4" t="str">
        <f t="shared" si="28"/>
        <v xml:space="preserve"> </v>
      </c>
      <c r="I487" s="4" t="str">
        <f t="shared" si="31"/>
        <v xml:space="preserve"> </v>
      </c>
    </row>
    <row r="488" spans="1:9">
      <c r="A488">
        <v>481</v>
      </c>
      <c r="E488" s="3"/>
      <c r="F488" s="5" t="str">
        <f t="shared" si="29"/>
        <v xml:space="preserve"> </v>
      </c>
      <c r="G488" s="4" t="str">
        <f t="shared" si="30"/>
        <v xml:space="preserve"> </v>
      </c>
      <c r="H488" s="4" t="str">
        <f t="shared" si="28"/>
        <v xml:space="preserve"> </v>
      </c>
      <c r="I488" s="4" t="str">
        <f t="shared" si="31"/>
        <v xml:space="preserve"> </v>
      </c>
    </row>
    <row r="489" spans="1:9">
      <c r="A489">
        <v>482</v>
      </c>
      <c r="E489" s="3"/>
      <c r="F489" s="5" t="str">
        <f t="shared" si="29"/>
        <v xml:space="preserve"> </v>
      </c>
      <c r="G489" s="4" t="str">
        <f t="shared" si="30"/>
        <v xml:space="preserve"> </v>
      </c>
      <c r="H489" s="4" t="str">
        <f t="shared" si="28"/>
        <v xml:space="preserve"> </v>
      </c>
      <c r="I489" s="4" t="str">
        <f t="shared" si="31"/>
        <v xml:space="preserve"> </v>
      </c>
    </row>
    <row r="490" spans="1:9">
      <c r="A490">
        <v>483</v>
      </c>
      <c r="E490" s="3"/>
      <c r="F490" s="5" t="str">
        <f t="shared" si="29"/>
        <v xml:space="preserve"> </v>
      </c>
      <c r="G490" s="4" t="str">
        <f t="shared" si="30"/>
        <v xml:space="preserve"> </v>
      </c>
      <c r="H490" s="4" t="str">
        <f t="shared" si="28"/>
        <v xml:space="preserve"> </v>
      </c>
      <c r="I490" s="4" t="str">
        <f t="shared" si="31"/>
        <v xml:space="preserve"> </v>
      </c>
    </row>
    <row r="491" spans="1:9">
      <c r="A491">
        <v>484</v>
      </c>
      <c r="E491" s="3"/>
      <c r="F491" s="5" t="str">
        <f t="shared" si="29"/>
        <v xml:space="preserve"> </v>
      </c>
      <c r="G491" s="4" t="str">
        <f t="shared" si="30"/>
        <v xml:space="preserve"> </v>
      </c>
      <c r="H491" s="4" t="str">
        <f t="shared" si="28"/>
        <v xml:space="preserve"> </v>
      </c>
      <c r="I491" s="4" t="str">
        <f t="shared" si="31"/>
        <v xml:space="preserve"> </v>
      </c>
    </row>
    <row r="492" spans="1:9">
      <c r="A492">
        <v>485</v>
      </c>
      <c r="E492" s="3"/>
      <c r="F492" s="5" t="str">
        <f t="shared" si="29"/>
        <v xml:space="preserve"> </v>
      </c>
      <c r="G492" s="4" t="str">
        <f t="shared" si="30"/>
        <v xml:space="preserve"> </v>
      </c>
      <c r="H492" s="4" t="str">
        <f t="shared" si="28"/>
        <v xml:space="preserve"> </v>
      </c>
      <c r="I492" s="4" t="str">
        <f t="shared" si="31"/>
        <v xml:space="preserve"> </v>
      </c>
    </row>
    <row r="493" spans="1:9">
      <c r="A493">
        <v>486</v>
      </c>
      <c r="E493" s="3"/>
      <c r="F493" s="5" t="str">
        <f t="shared" si="29"/>
        <v xml:space="preserve"> </v>
      </c>
      <c r="G493" s="4" t="str">
        <f t="shared" si="30"/>
        <v xml:space="preserve"> </v>
      </c>
      <c r="H493" s="4" t="str">
        <f t="shared" si="28"/>
        <v xml:space="preserve"> </v>
      </c>
      <c r="I493" s="4" t="str">
        <f t="shared" si="31"/>
        <v xml:space="preserve"> </v>
      </c>
    </row>
    <row r="494" spans="1:9">
      <c r="A494">
        <v>487</v>
      </c>
      <c r="E494" s="3"/>
      <c r="F494" s="5" t="str">
        <f t="shared" si="29"/>
        <v xml:space="preserve"> </v>
      </c>
      <c r="G494" s="4" t="str">
        <f t="shared" si="30"/>
        <v xml:space="preserve"> </v>
      </c>
      <c r="H494" s="4" t="str">
        <f t="shared" si="28"/>
        <v xml:space="preserve"> </v>
      </c>
      <c r="I494" s="4" t="str">
        <f t="shared" si="31"/>
        <v xml:space="preserve"> </v>
      </c>
    </row>
    <row r="495" spans="1:9">
      <c r="A495">
        <v>488</v>
      </c>
      <c r="E495" s="3"/>
      <c r="F495" s="5" t="str">
        <f t="shared" si="29"/>
        <v xml:space="preserve"> </v>
      </c>
      <c r="G495" s="4" t="str">
        <f t="shared" si="30"/>
        <v xml:space="preserve"> </v>
      </c>
      <c r="H495" s="4" t="str">
        <f t="shared" si="28"/>
        <v xml:space="preserve"> </v>
      </c>
      <c r="I495" s="4" t="str">
        <f t="shared" si="31"/>
        <v xml:space="preserve"> </v>
      </c>
    </row>
    <row r="496" spans="1:9">
      <c r="A496">
        <v>489</v>
      </c>
      <c r="E496" s="3"/>
      <c r="F496" s="5" t="str">
        <f t="shared" si="29"/>
        <v xml:space="preserve"> </v>
      </c>
      <c r="G496" s="4" t="str">
        <f t="shared" si="30"/>
        <v xml:space="preserve"> </v>
      </c>
      <c r="H496" s="4" t="str">
        <f t="shared" si="28"/>
        <v xml:space="preserve"> </v>
      </c>
      <c r="I496" s="4" t="str">
        <f t="shared" si="31"/>
        <v xml:space="preserve"> </v>
      </c>
    </row>
    <row r="497" spans="1:9">
      <c r="A497">
        <v>490</v>
      </c>
      <c r="E497" s="3"/>
      <c r="F497" s="5" t="str">
        <f t="shared" si="29"/>
        <v xml:space="preserve"> </v>
      </c>
      <c r="G497" s="4" t="str">
        <f t="shared" si="30"/>
        <v xml:space="preserve"> </v>
      </c>
      <c r="H497" s="4" t="str">
        <f t="shared" si="28"/>
        <v xml:space="preserve"> </v>
      </c>
      <c r="I497" s="4" t="str">
        <f t="shared" si="31"/>
        <v xml:space="preserve"> </v>
      </c>
    </row>
    <row r="498" spans="1:9">
      <c r="A498">
        <v>491</v>
      </c>
      <c r="E498" s="3"/>
      <c r="F498" s="5" t="str">
        <f t="shared" si="29"/>
        <v xml:space="preserve"> </v>
      </c>
      <c r="G498" s="4" t="str">
        <f t="shared" si="30"/>
        <v xml:space="preserve"> </v>
      </c>
      <c r="H498" s="4" t="str">
        <f t="shared" si="28"/>
        <v xml:space="preserve"> </v>
      </c>
      <c r="I498" s="4" t="str">
        <f t="shared" si="31"/>
        <v xml:space="preserve"> </v>
      </c>
    </row>
    <row r="499" spans="1:9">
      <c r="A499">
        <v>492</v>
      </c>
      <c r="E499" s="3"/>
      <c r="F499" s="5" t="str">
        <f t="shared" si="29"/>
        <v xml:space="preserve"> </v>
      </c>
      <c r="G499" s="4" t="str">
        <f t="shared" si="30"/>
        <v xml:space="preserve"> </v>
      </c>
      <c r="H499" s="4" t="str">
        <f t="shared" si="28"/>
        <v xml:space="preserve"> </v>
      </c>
      <c r="I499" s="4" t="str">
        <f t="shared" si="31"/>
        <v xml:space="preserve"> </v>
      </c>
    </row>
    <row r="500" spans="1:9">
      <c r="A500">
        <v>493</v>
      </c>
      <c r="E500" s="3"/>
      <c r="F500" s="5" t="str">
        <f t="shared" si="29"/>
        <v xml:space="preserve"> </v>
      </c>
      <c r="G500" s="4" t="str">
        <f t="shared" si="30"/>
        <v xml:space="preserve"> </v>
      </c>
      <c r="H500" s="4" t="str">
        <f t="shared" si="28"/>
        <v xml:space="preserve"> </v>
      </c>
      <c r="I500" s="4" t="str">
        <f t="shared" si="31"/>
        <v xml:space="preserve"> </v>
      </c>
    </row>
    <row r="501" spans="1:9">
      <c r="A501">
        <v>494</v>
      </c>
      <c r="E501" s="3"/>
      <c r="F501" s="5" t="str">
        <f t="shared" si="29"/>
        <v xml:space="preserve"> </v>
      </c>
      <c r="G501" s="4" t="str">
        <f t="shared" si="30"/>
        <v xml:space="preserve"> </v>
      </c>
      <c r="H501" s="4" t="str">
        <f t="shared" si="28"/>
        <v xml:space="preserve"> </v>
      </c>
      <c r="I501" s="4" t="str">
        <f t="shared" si="31"/>
        <v xml:space="preserve"> </v>
      </c>
    </row>
    <row r="502" spans="1:9">
      <c r="A502">
        <v>495</v>
      </c>
      <c r="E502" s="3"/>
      <c r="F502" s="5" t="str">
        <f t="shared" si="29"/>
        <v xml:space="preserve"> </v>
      </c>
      <c r="G502" s="4" t="str">
        <f t="shared" si="30"/>
        <v xml:space="preserve"> </v>
      </c>
      <c r="H502" s="4" t="str">
        <f t="shared" si="28"/>
        <v xml:space="preserve"> </v>
      </c>
      <c r="I502" s="4" t="str">
        <f t="shared" si="31"/>
        <v xml:space="preserve"> </v>
      </c>
    </row>
    <row r="503" spans="1:9">
      <c r="A503">
        <v>496</v>
      </c>
      <c r="E503" s="3"/>
      <c r="F503" s="5" t="str">
        <f t="shared" si="29"/>
        <v xml:space="preserve"> </v>
      </c>
      <c r="G503" s="4" t="str">
        <f t="shared" si="30"/>
        <v xml:space="preserve"> </v>
      </c>
      <c r="H503" s="4" t="str">
        <f t="shared" si="28"/>
        <v xml:space="preserve"> </v>
      </c>
      <c r="I503" s="4" t="str">
        <f t="shared" si="31"/>
        <v xml:space="preserve"> </v>
      </c>
    </row>
    <row r="504" spans="1:9">
      <c r="A504">
        <v>497</v>
      </c>
      <c r="E504" s="3"/>
      <c r="F504" s="5" t="str">
        <f t="shared" si="29"/>
        <v xml:space="preserve"> </v>
      </c>
      <c r="G504" s="4" t="str">
        <f t="shared" si="30"/>
        <v xml:space="preserve"> </v>
      </c>
      <c r="H504" s="4" t="str">
        <f t="shared" si="28"/>
        <v xml:space="preserve"> </v>
      </c>
      <c r="I504" s="4" t="str">
        <f t="shared" si="31"/>
        <v xml:space="preserve"> </v>
      </c>
    </row>
    <row r="505" spans="1:9">
      <c r="A505">
        <v>498</v>
      </c>
      <c r="E505" s="3"/>
      <c r="F505" s="5" t="str">
        <f t="shared" si="29"/>
        <v xml:space="preserve"> </v>
      </c>
      <c r="G505" s="4" t="str">
        <f t="shared" si="30"/>
        <v xml:space="preserve"> </v>
      </c>
      <c r="H505" s="4" t="str">
        <f t="shared" si="28"/>
        <v xml:space="preserve"> </v>
      </c>
      <c r="I505" s="4" t="str">
        <f t="shared" si="31"/>
        <v xml:space="preserve"> </v>
      </c>
    </row>
    <row r="506" spans="1:9">
      <c r="A506">
        <v>499</v>
      </c>
      <c r="E506" s="3"/>
      <c r="F506" s="5" t="str">
        <f t="shared" si="29"/>
        <v xml:space="preserve"> </v>
      </c>
      <c r="G506" s="4" t="str">
        <f t="shared" si="30"/>
        <v xml:space="preserve"> </v>
      </c>
      <c r="H506" s="4" t="str">
        <f t="shared" si="28"/>
        <v xml:space="preserve"> </v>
      </c>
      <c r="I506" s="4" t="str">
        <f t="shared" si="31"/>
        <v xml:space="preserve"> </v>
      </c>
    </row>
    <row r="507" spans="1:9">
      <c r="A507">
        <v>500</v>
      </c>
      <c r="E507" s="3"/>
      <c r="F507" s="5" t="str">
        <f t="shared" si="29"/>
        <v xml:space="preserve"> </v>
      </c>
      <c r="G507" s="4" t="str">
        <f t="shared" si="30"/>
        <v xml:space="preserve"> </v>
      </c>
      <c r="H507" s="4" t="str">
        <f t="shared" si="28"/>
        <v xml:space="preserve"> </v>
      </c>
      <c r="I507" s="4" t="str">
        <f t="shared" si="31"/>
        <v xml:space="preserve"> </v>
      </c>
    </row>
    <row r="509" spans="1:9">
      <c r="F509" s="1"/>
    </row>
  </sheetData>
  <sheetProtection formatCells="0" formatColumns="0" formatRows="0" insertColumns="0" insertRows="0" autoFilter="0"/>
  <mergeCells count="2">
    <mergeCell ref="D1:E1"/>
    <mergeCell ref="I1:J1"/>
  </mergeCells>
  <phoneticPr fontId="1"/>
  <dataValidations count="1">
    <dataValidation type="list" allowBlank="1" showInputMessage="1" showErrorMessage="1" sqref="B2">
      <formula1>"ミズナラ, ウダイカンバ, その他広葉樹林"</formula1>
    </dataValidation>
  </dataValidation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W727"/>
  <sheetViews>
    <sheetView topLeftCell="A4" zoomScaleNormal="100" workbookViewId="0">
      <selection activeCell="F21" sqref="F21"/>
    </sheetView>
  </sheetViews>
  <sheetFormatPr defaultRowHeight="13.5"/>
  <cols>
    <col min="1" max="1" width="13.625" customWidth="1"/>
    <col min="2" max="2" width="4.125" style="1" customWidth="1"/>
    <col min="3" max="3" width="10.375" style="1" customWidth="1"/>
    <col min="4" max="4" width="10.75" style="1" customWidth="1"/>
    <col min="5" max="5" width="7" style="37" customWidth="1"/>
    <col min="6" max="6" width="7.25" customWidth="1"/>
    <col min="7" max="7" width="7.125" style="37" customWidth="1"/>
    <col min="8" max="8" width="7.125" customWidth="1"/>
    <col min="9" max="9" width="7.125" style="37" customWidth="1"/>
    <col min="10" max="10" width="7.125" customWidth="1"/>
    <col min="11" max="11" width="7.125" style="37" customWidth="1"/>
    <col min="12" max="12" width="7.125" customWidth="1"/>
    <col min="13" max="13" width="7.125" style="37" customWidth="1"/>
    <col min="14" max="14" width="7.125" customWidth="1"/>
    <col min="15" max="15" width="7.125" style="37" customWidth="1"/>
    <col min="16" max="22" width="7.125" customWidth="1"/>
  </cols>
  <sheetData>
    <row r="1" spans="1:23" ht="20.25" hidden="1" customHeight="1">
      <c r="B1" s="35" t="s">
        <v>71</v>
      </c>
      <c r="C1" s="42" t="s">
        <v>41</v>
      </c>
      <c r="D1" s="42" t="s">
        <v>46</v>
      </c>
      <c r="G1" s="43"/>
    </row>
    <row r="2" spans="1:23" ht="18.75" hidden="1" customHeight="1">
      <c r="A2" s="20"/>
      <c r="B2" s="35"/>
      <c r="D2" s="49"/>
      <c r="G2" s="45"/>
      <c r="H2" s="46"/>
      <c r="I2" s="46"/>
      <c r="J2" s="46"/>
      <c r="K2" s="46"/>
      <c r="L2" s="46"/>
      <c r="M2" s="46"/>
      <c r="N2" s="46"/>
      <c r="O2" s="46"/>
    </row>
    <row r="3" spans="1:23" ht="24.75" hidden="1" customHeight="1">
      <c r="A3" s="20"/>
      <c r="B3" s="35"/>
      <c r="D3" s="49"/>
      <c r="E3" s="46"/>
      <c r="F3" s="46"/>
      <c r="G3" s="46"/>
    </row>
    <row r="4" spans="1:23" ht="27">
      <c r="A4" t="str">
        <f>入力・計算画面!B2</f>
        <v>ウダイカンバ</v>
      </c>
      <c r="B4" s="44" t="s">
        <v>116</v>
      </c>
      <c r="C4" s="50" t="s">
        <v>114</v>
      </c>
      <c r="D4" s="50" t="s">
        <v>115</v>
      </c>
      <c r="E4" s="60" t="s">
        <v>113</v>
      </c>
      <c r="F4" s="61"/>
      <c r="G4" s="53"/>
      <c r="H4" s="54" t="s">
        <v>45</v>
      </c>
      <c r="I4" s="53"/>
      <c r="J4" s="54" t="s">
        <v>86</v>
      </c>
      <c r="K4" s="53"/>
      <c r="L4" s="54" t="s">
        <v>42</v>
      </c>
      <c r="M4" s="53"/>
      <c r="N4" s="54" t="s">
        <v>87</v>
      </c>
      <c r="O4" s="53"/>
      <c r="P4" s="55" t="s">
        <v>43</v>
      </c>
      <c r="Q4" s="53"/>
      <c r="R4" s="55" t="s">
        <v>88</v>
      </c>
      <c r="S4" s="53"/>
      <c r="T4" s="54" t="s">
        <v>44</v>
      </c>
      <c r="U4" s="53"/>
      <c r="V4" s="54" t="s">
        <v>89</v>
      </c>
      <c r="W4" s="58"/>
    </row>
    <row r="5" spans="1:23">
      <c r="A5" s="43"/>
      <c r="B5" s="44">
        <v>1</v>
      </c>
      <c r="C5" s="51">
        <f>IF(入力・計算画面!$C8&lt;0.001," ",入力・計算画面!F8)</f>
        <v>5</v>
      </c>
      <c r="D5" s="52">
        <f>IF(C5&lt;1," ",入力・計算画面!G8)</f>
        <v>5.9819333683303997</v>
      </c>
      <c r="E5" s="45">
        <f>入力・計算画面!$J$2</f>
        <v>302.51923518047522</v>
      </c>
      <c r="F5" s="45">
        <f>入力・計算画面!$J$3</f>
        <v>166.29683278040818</v>
      </c>
      <c r="G5" s="53">
        <v>1</v>
      </c>
      <c r="H5" s="56">
        <f>IF($A$4="ウダイカンバ",付表!F7,付表!F20)</f>
        <v>5062</v>
      </c>
      <c r="I5" s="53">
        <v>1</v>
      </c>
      <c r="J5" s="56">
        <f>IF($A$4="ウダイカンバ",付表!G7,付表!G20)</f>
        <v>4285.4188491081632</v>
      </c>
      <c r="K5" s="53">
        <v>1</v>
      </c>
      <c r="L5" s="56">
        <f>IF($A$4="ウダイカンバ",付表!H7,付表!H20)</f>
        <v>3557.430983670667</v>
      </c>
      <c r="M5" s="53">
        <v>1</v>
      </c>
      <c r="N5" s="56">
        <f>IF($A$4="ウダイカンバ",付表!I7,付表!I20)</f>
        <v>2880.5048624283181</v>
      </c>
      <c r="O5" s="53">
        <v>1</v>
      </c>
      <c r="P5" s="56">
        <f>IF($A$4="ウダイカンバ",付表!J7,付表!J20)</f>
        <v>2257.5938966309404</v>
      </c>
      <c r="Q5" s="53">
        <v>1</v>
      </c>
      <c r="R5" s="56">
        <f>IF($A$4="ウダイカンバ",付表!K7,付表!K20)</f>
        <v>1692.3259996475658</v>
      </c>
      <c r="S5" s="53">
        <v>1</v>
      </c>
      <c r="T5" s="56">
        <f>IF($A$4="ウダイカンバ",付表!L7,付表!L20)</f>
        <v>1189.3190331129365</v>
      </c>
      <c r="U5" s="53">
        <v>1</v>
      </c>
      <c r="V5" s="56">
        <f>IF($A$4="ウダイカンバ",付表!M7,付表!M20)</f>
        <v>754.75797074559432</v>
      </c>
      <c r="W5" s="58"/>
    </row>
    <row r="6" spans="1:23">
      <c r="A6" s="44"/>
      <c r="B6" s="44">
        <v>2</v>
      </c>
      <c r="C6" s="51">
        <f>IF(入力・計算画面!$C9&lt;0.001," ",入力・計算画面!F9)</f>
        <v>10</v>
      </c>
      <c r="D6" s="52">
        <f>IF(C6&lt;1," ",入力・計算画面!G9)</f>
        <v>11.316361095048697</v>
      </c>
      <c r="E6" s="45"/>
      <c r="F6" s="46"/>
      <c r="G6" s="53">
        <v>10000</v>
      </c>
      <c r="H6" s="57">
        <f>IF($A$4="ウダイカンバ",付表!F8,付表!F21)</f>
        <v>24.072552405075843</v>
      </c>
      <c r="I6" s="53">
        <v>10000</v>
      </c>
      <c r="J6" s="57">
        <f>IF($A$4="ウダイカンバ",付表!G8,付表!G21)</f>
        <v>20.379488309533002</v>
      </c>
      <c r="K6" s="53">
        <v>10000</v>
      </c>
      <c r="L6" s="57">
        <f>IF($A$4="ウダイカンバ",付表!H8,付表!H21)</f>
        <v>16.917511612377051</v>
      </c>
      <c r="M6" s="53">
        <v>10000</v>
      </c>
      <c r="N6" s="57">
        <f>IF($A$4="ウダイカンバ",付表!I8,付表!I21)</f>
        <v>13.698361172240512</v>
      </c>
      <c r="O6" s="53">
        <v>10000</v>
      </c>
      <c r="P6" s="57">
        <f>IF($A$4="ウダイカンバ",付表!J8,付表!J21)</f>
        <v>10.736082059665684</v>
      </c>
      <c r="Q6" s="53">
        <v>10000</v>
      </c>
      <c r="R6" s="57">
        <f>IF($A$4="ウダイカンバ",付表!K8,付表!K21)</f>
        <v>8.0479269681920957</v>
      </c>
      <c r="S6" s="53">
        <v>10000</v>
      </c>
      <c r="T6" s="57">
        <f>IF($A$4="ウダイカンバ",付表!L8,付表!L21)</f>
        <v>5.6558563316802237</v>
      </c>
      <c r="U6" s="53">
        <v>10000</v>
      </c>
      <c r="V6" s="57">
        <f>IF($A$4="ウダイカンバ",付表!M8,付表!M21)</f>
        <v>3.5892830509525915</v>
      </c>
      <c r="W6" s="58"/>
    </row>
    <row r="7" spans="1:23">
      <c r="A7" s="46"/>
      <c r="B7" s="44">
        <v>3</v>
      </c>
      <c r="C7" s="51">
        <f>IF(入力・計算画面!$C10&lt;0.001," ",入力・計算画面!F10)</f>
        <v>15</v>
      </c>
      <c r="D7" s="52">
        <f>IF(C7&lt;1," ",入力・計算画面!G10)</f>
        <v>16.010150443538869</v>
      </c>
      <c r="E7" s="45"/>
      <c r="F7" s="46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</row>
    <row r="8" spans="1:23">
      <c r="A8" s="46"/>
      <c r="B8" s="44">
        <v>4</v>
      </c>
      <c r="C8" s="51">
        <f>IF(入力・計算画面!$C11&lt;0.001," ",入力・計算画面!F11)</f>
        <v>20</v>
      </c>
      <c r="D8" s="52">
        <f>IF(C8&lt;1," ",入力・計算画面!G11)</f>
        <v>20.611492145545625</v>
      </c>
      <c r="E8" s="45"/>
      <c r="F8" s="46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</row>
    <row r="9" spans="1:23">
      <c r="A9" s="46"/>
      <c r="B9" s="44">
        <v>5</v>
      </c>
      <c r="C9" s="51">
        <f>IF(入力・計算画面!$C12&lt;0.001," ",入力・計算画面!F12)</f>
        <v>25</v>
      </c>
      <c r="D9" s="52">
        <f>IF(C9&lt;1," ",入力・計算画面!G12)</f>
        <v>25.18223019918435</v>
      </c>
      <c r="E9" s="45"/>
      <c r="F9" s="46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</row>
    <row r="10" spans="1:23">
      <c r="A10" s="46"/>
      <c r="B10" s="44">
        <v>6</v>
      </c>
      <c r="C10" s="51">
        <f>IF(入力・計算画面!$C13&lt;0.001," ",入力・計算画面!F13)</f>
        <v>30</v>
      </c>
      <c r="D10" s="52">
        <f>IF(C10&lt;1," ",入力・計算画面!G13)</f>
        <v>29.541718260580392</v>
      </c>
      <c r="E10" s="45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</row>
    <row r="11" spans="1:23">
      <c r="A11" s="46"/>
      <c r="B11" s="44">
        <v>7</v>
      </c>
      <c r="C11" s="51">
        <f>IF(入力・計算画面!$C14&lt;0.001," ",入力・計算画面!F14)</f>
        <v>35</v>
      </c>
      <c r="D11" s="52">
        <f>IF(C11&lt;1," ",入力・計算画面!G14)</f>
        <v>33.901206321976431</v>
      </c>
      <c r="E11" s="45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</row>
    <row r="12" spans="1:23">
      <c r="A12" s="46"/>
      <c r="B12" s="44">
        <v>8</v>
      </c>
      <c r="C12" s="51">
        <f>IF(入力・計算画面!$C15&lt;0.001," ",入力・計算画面!F15)</f>
        <v>40</v>
      </c>
      <c r="D12" s="52">
        <f>IF(C12&lt;1," ",入力・計算画面!G15)</f>
        <v>38.171754870472199</v>
      </c>
      <c r="E12" s="45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</row>
    <row r="13" spans="1:23">
      <c r="A13" s="46"/>
      <c r="B13" s="44">
        <v>9</v>
      </c>
      <c r="C13" s="51">
        <f>IF(入力・計算画面!$C16&lt;0.001," ",入力・計算画面!F16)</f>
        <v>45</v>
      </c>
      <c r="D13" s="52">
        <f>IF(C13&lt;1," ",入力・計算画面!G16)</f>
        <v>42.354323056629241</v>
      </c>
      <c r="E13" s="45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</row>
    <row r="14" spans="1:23">
      <c r="A14" s="46"/>
      <c r="B14" s="44">
        <v>10</v>
      </c>
      <c r="C14" s="51">
        <f>IF(入力・計算画面!$C17&lt;0.001," ",入力・計算画面!F17)</f>
        <v>50</v>
      </c>
      <c r="D14" s="52">
        <f>IF(C14&lt;1," ",入力・計算画面!G17)</f>
        <v>46.536891242786282</v>
      </c>
      <c r="E14" s="45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</row>
    <row r="15" spans="1:23">
      <c r="A15" s="46"/>
      <c r="B15" s="44">
        <v>11</v>
      </c>
      <c r="C15" s="51">
        <f>IF(入力・計算画面!$C18&lt;0.001," ",入力・計算画面!F18)</f>
        <v>55</v>
      </c>
      <c r="D15" s="52">
        <f>IF(C15&lt;1," ",入力・計算画面!G18)</f>
        <v>50.574959391151857</v>
      </c>
      <c r="E15" s="45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</row>
    <row r="16" spans="1:23">
      <c r="A16" s="46"/>
      <c r="B16" s="44">
        <v>12</v>
      </c>
      <c r="C16" s="51">
        <f>IF(入力・計算画面!$C19&lt;0.001," ",入力・計算画面!F19)</f>
        <v>60</v>
      </c>
      <c r="D16" s="52">
        <f>IF(C16&lt;1," ",入力・計算画面!G19)</f>
        <v>54.304532978740717</v>
      </c>
      <c r="E16" s="45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</row>
    <row r="17" spans="1:23">
      <c r="A17" s="46"/>
      <c r="B17" s="44">
        <v>13</v>
      </c>
      <c r="C17" s="51">
        <f>IF(入力・計算画面!$C20&lt;0.001," ",入力・計算画面!F20)</f>
        <v>65</v>
      </c>
      <c r="D17" s="52">
        <f>IF(C17&lt;1," ",入力・計算画面!G20)</f>
        <v>58.00670376042499</v>
      </c>
      <c r="E17" s="45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</row>
    <row r="18" spans="1:23">
      <c r="A18" s="46"/>
      <c r="B18" s="44">
        <v>14</v>
      </c>
      <c r="C18" s="51">
        <f>IF(入力・計算画面!$C21&lt;0.001," ",入力・計算画面!F21)</f>
        <v>70</v>
      </c>
      <c r="D18" s="52">
        <f>IF(C18&lt;1," ",入力・計算画面!G21)</f>
        <v>61.654390313053383</v>
      </c>
      <c r="E18" s="45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</row>
    <row r="19" spans="1:23">
      <c r="A19" s="46"/>
      <c r="B19" s="44">
        <v>15</v>
      </c>
      <c r="C19" s="51">
        <f>IF(入力・計算画面!$C22&lt;0.001," ",入力・計算画面!F22)</f>
        <v>75</v>
      </c>
      <c r="D19" s="52">
        <f>IF(C19&lt;1," ",入力・計算画面!G22)</f>
        <v>65.1943944490219</v>
      </c>
      <c r="E19" s="45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</row>
    <row r="20" spans="1:23">
      <c r="A20" s="46"/>
      <c r="B20" s="44">
        <v>16</v>
      </c>
      <c r="C20" s="51">
        <f>IF(入力・計算画面!$C23&lt;0.001," ",入力・計算画面!F23)</f>
        <v>80</v>
      </c>
      <c r="D20" s="52">
        <f>IF(C20&lt;1," ",入力・計算画面!G23)</f>
        <v>68.628431742296144</v>
      </c>
      <c r="E20" s="45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</row>
    <row r="21" spans="1:23">
      <c r="A21" s="46"/>
      <c r="B21" s="44">
        <v>17</v>
      </c>
      <c r="C21" s="51">
        <f>IF(入力・計算画面!$C24&lt;0.001," ",入力・計算画面!F24)</f>
        <v>85</v>
      </c>
      <c r="D21" s="52">
        <f>IF(C21&lt;1," ",入力・計算画面!G24)</f>
        <v>71.906737241781343</v>
      </c>
      <c r="E21" s="45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</row>
    <row r="22" spans="1:23">
      <c r="A22" s="46"/>
      <c r="B22" s="44">
        <v>18</v>
      </c>
      <c r="C22" s="51">
        <f>IF(入力・計算画面!$C25&lt;0.001," ",入力・計算画面!F25)</f>
        <v>90</v>
      </c>
      <c r="D22" s="52">
        <f>IF(C22&lt;1," ",入力・計算画面!G25)</f>
        <v>75.159463051747878</v>
      </c>
      <c r="E22" s="45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</row>
    <row r="23" spans="1:23">
      <c r="A23" s="46"/>
      <c r="B23" s="44">
        <v>19</v>
      </c>
      <c r="C23" s="51">
        <f>IF(入力・計算画面!$C26&lt;0.001," ",入力・計算画面!F26)</f>
        <v>95</v>
      </c>
      <c r="D23" s="52">
        <f>IF(C23&lt;1," ",入力・計算画面!G26)</f>
        <v>78.211415712593904</v>
      </c>
      <c r="E23" s="45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</row>
    <row r="24" spans="1:23">
      <c r="A24" s="46"/>
      <c r="B24" s="44">
        <v>20</v>
      </c>
      <c r="C24" s="51">
        <f>IF(入力・計算画面!$C27&lt;0.001," ",入力・計算画面!F27)</f>
        <v>100</v>
      </c>
      <c r="D24" s="52">
        <f>IF(C24&lt;1," ",入力・計算画面!G27)</f>
        <v>81.214248577203691</v>
      </c>
      <c r="E24" s="45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</row>
    <row r="25" spans="1:23">
      <c r="A25" s="46"/>
      <c r="B25" s="44">
        <v>21</v>
      </c>
      <c r="C25" s="51">
        <f>IF(入力・計算画面!$C28&lt;0.001," ",入力・計算画面!F28)</f>
        <v>105</v>
      </c>
      <c r="D25" s="52">
        <f>IF(C25&lt;1," ",入力・計算画面!G28)</f>
        <v>84.168391019018827</v>
      </c>
      <c r="E25" s="45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</row>
    <row r="26" spans="1:23">
      <c r="A26" s="46"/>
      <c r="B26" s="44">
        <v>22</v>
      </c>
      <c r="C26" s="51">
        <f>IF(入力・計算画面!$C29&lt;0.001," ",入力・計算画面!F29)</f>
        <v>110</v>
      </c>
      <c r="D26" s="52">
        <f>IF(C26&lt;1," ",入力・計算画面!G29)</f>
        <v>86.979037983907375</v>
      </c>
      <c r="E26" s="45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</row>
    <row r="27" spans="1:23">
      <c r="A27" s="46"/>
      <c r="B27" s="44">
        <v>23</v>
      </c>
      <c r="C27" s="51">
        <f>IF(入力・計算画面!$C30&lt;0.001," ",入力・計算画面!F30)</f>
        <v>115</v>
      </c>
      <c r="D27" s="52">
        <f>IF(C27&lt;1," ",入力・計算画面!G30)</f>
        <v>89.69616707490367</v>
      </c>
      <c r="E27" s="45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</row>
    <row r="28" spans="1:23">
      <c r="A28" s="46"/>
      <c r="B28" s="44">
        <v>24</v>
      </c>
      <c r="C28" s="51">
        <f>IF(入力・計算画面!$C31&lt;0.001," ",入力・計算画面!F31)</f>
        <v>120</v>
      </c>
      <c r="D28" s="52">
        <f>IF(C28&lt;1," ",入力・計算画面!G31)</f>
        <v>92.344283721369209</v>
      </c>
      <c r="E28" s="45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</row>
    <row r="29" spans="1:23">
      <c r="A29" s="46"/>
      <c r="B29" s="44">
        <v>25</v>
      </c>
      <c r="C29" s="51">
        <f>IF(入力・計算画面!$C32&lt;0.001," ",入力・計算画面!F32)</f>
        <v>125</v>
      </c>
      <c r="D29" s="52">
        <f>IF(C29&lt;1," ",入力・計算画面!G32)</f>
        <v>94.946927999163549</v>
      </c>
      <c r="E29" s="45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</row>
    <row r="30" spans="1:23">
      <c r="A30" s="46"/>
      <c r="B30" s="44">
        <v>26</v>
      </c>
      <c r="C30" s="51">
        <f>IF(入力・計算画面!$C33&lt;0.001," ",入力・計算画面!F33)</f>
        <v>130</v>
      </c>
      <c r="D30" s="52">
        <f>IF(C30&lt;1," ",入力・計算画面!G33)</f>
        <v>97.549572276957889</v>
      </c>
      <c r="E30" s="45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</row>
    <row r="31" spans="1:23">
      <c r="A31" s="46"/>
      <c r="B31" s="44">
        <v>27</v>
      </c>
      <c r="C31" s="51">
        <f>IF(入力・計算画面!$C34&lt;0.001," ",入力・計算画面!F34)</f>
        <v>135</v>
      </c>
      <c r="D31" s="52">
        <f>IF(C31&lt;1," ",入力・計算画面!G34)</f>
        <v>100.12964109235473</v>
      </c>
      <c r="E31" s="45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</row>
    <row r="32" spans="1:23">
      <c r="A32" s="46"/>
      <c r="B32" s="44">
        <v>28</v>
      </c>
      <c r="C32" s="51">
        <f>IF(入力・計算画面!$C35&lt;0.001," ",入力・計算画面!F35)</f>
        <v>140</v>
      </c>
      <c r="D32" s="52">
        <f>IF(C32&lt;1," ",入力・計算画面!G35)</f>
        <v>102.57650586360035</v>
      </c>
      <c r="E32" s="45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</row>
    <row r="33" spans="1:23">
      <c r="A33" s="46"/>
      <c r="B33" s="44">
        <v>29</v>
      </c>
      <c r="C33" s="51">
        <f>IF(入力・計算画面!$C36&lt;0.001," ",入力・計算画面!F36)</f>
        <v>145</v>
      </c>
      <c r="D33" s="52">
        <f>IF(C33&lt;1," ",入力・計算画面!G36)</f>
        <v>104.87283263820349</v>
      </c>
      <c r="E33" s="45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</row>
    <row r="34" spans="1:23">
      <c r="A34" s="46"/>
      <c r="B34" s="44">
        <v>30</v>
      </c>
      <c r="C34" s="51">
        <f>IF(入力・計算画面!$C37&lt;0.001," ",入力・計算画面!F37)</f>
        <v>150</v>
      </c>
      <c r="D34" s="52">
        <f>IF(C34&lt;1," ",入力・計算画面!G37)</f>
        <v>107.14808126798327</v>
      </c>
      <c r="E34" s="45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</row>
    <row r="35" spans="1:23">
      <c r="A35" s="46"/>
      <c r="B35" s="44">
        <v>31</v>
      </c>
      <c r="C35" s="51">
        <f>IF(入力・計算画面!$C38&lt;0.001," ",入力・計算画面!F38)</f>
        <v>155</v>
      </c>
      <c r="D35" s="52">
        <f>IF(C35&lt;1," ",入力・計算画面!G38)</f>
        <v>109.40235847151283</v>
      </c>
      <c r="E35" s="45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</row>
    <row r="36" spans="1:23">
      <c r="A36" s="46"/>
      <c r="B36" s="44">
        <v>32</v>
      </c>
      <c r="C36" s="51">
        <f>IF(入力・計算画面!$C39&lt;0.001," ",入力・計算画面!F39)</f>
        <v>160</v>
      </c>
      <c r="D36" s="52">
        <f>IF(C36&lt;1," ",入力・計算画面!G39)</f>
        <v>111.55337799389595</v>
      </c>
      <c r="E36" s="45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</row>
    <row r="37" spans="1:23">
      <c r="A37" s="46"/>
      <c r="B37" s="44">
        <v>33</v>
      </c>
      <c r="C37" s="51">
        <f>IF(入力・計算画面!$C40&lt;0.001," ",入力・計算画面!F40)</f>
        <v>165</v>
      </c>
      <c r="D37" s="52">
        <f>IF(C37&lt;1," ",入力・計算画面!G40)</f>
        <v>113.68406558860696</v>
      </c>
      <c r="E37" s="45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</row>
    <row r="38" spans="1:23">
      <c r="A38" s="46"/>
      <c r="B38" s="44">
        <v>34</v>
      </c>
      <c r="C38" s="51">
        <f>IF(入力・計算画面!$C41&lt;0.001," ",入力・計算画面!F41)</f>
        <v>170</v>
      </c>
      <c r="D38" s="52">
        <f>IF(C38&lt;1," ",入力・計算画面!G41)</f>
        <v>115.75439584234518</v>
      </c>
      <c r="E38" s="45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</row>
    <row r="39" spans="1:23">
      <c r="A39" s="46"/>
      <c r="B39" s="44">
        <v>35</v>
      </c>
      <c r="C39" s="51">
        <f>IF(入力・計算画面!$C42&lt;0.001," ",入力・計算画面!F42)</f>
        <v>175</v>
      </c>
      <c r="D39" s="52">
        <f>IF(C39&lt;1," ",入力・計算画面!G42)</f>
        <v>117.8247260960834</v>
      </c>
      <c r="E39" s="45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</row>
    <row r="40" spans="1:23">
      <c r="A40" s="46"/>
      <c r="B40" s="44">
        <v>36</v>
      </c>
      <c r="C40" s="51">
        <f>IF(入力・計算画面!$C43&lt;0.001," ",入力・計算画面!F43)</f>
        <v>180</v>
      </c>
      <c r="D40" s="52">
        <f>IF(C40&lt;1," ",入力・計算画面!G43)</f>
        <v>119.87514989702679</v>
      </c>
      <c r="E40" s="45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</row>
    <row r="41" spans="1:23">
      <c r="A41" s="46"/>
      <c r="B41" s="44">
        <v>37</v>
      </c>
      <c r="C41" s="51">
        <f>IF(入力・計算画面!$C44&lt;0.001," ",入力・計算画面!F44)</f>
        <v>185</v>
      </c>
      <c r="D41" s="52">
        <f>IF(C41&lt;1," ",入力・計算画面!G44)</f>
        <v>121.90577349610864</v>
      </c>
      <c r="E41" s="45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>
      <c r="A42" s="46"/>
      <c r="B42" s="44">
        <v>38</v>
      </c>
      <c r="C42" s="51">
        <f>IF(入力・計算画面!$C45&lt;0.001," ",入力・計算画面!F45)</f>
        <v>190</v>
      </c>
      <c r="D42" s="52">
        <f>IF(C42&lt;1," ",入力・計算画面!G45)</f>
        <v>123.93639709519049</v>
      </c>
      <c r="E42" s="45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>
      <c r="A43" s="46"/>
      <c r="B43" s="44">
        <v>39</v>
      </c>
      <c r="C43" s="51">
        <f>IF(入力・計算画面!$C46&lt;0.001," ",入力・計算画面!F46)</f>
        <v>195</v>
      </c>
      <c r="D43" s="52">
        <f>IF(C43&lt;1," ",入力・計算画面!G46)</f>
        <v>125.96702069427234</v>
      </c>
      <c r="E43" s="45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</row>
    <row r="44" spans="1:23">
      <c r="A44" s="46"/>
      <c r="B44" s="44">
        <v>40</v>
      </c>
      <c r="C44" s="51">
        <f>IF(入力・計算画面!$C47&lt;0.001," ",入力・計算画面!F47)</f>
        <v>200</v>
      </c>
      <c r="D44" s="52">
        <f>IF(C44&lt;1," ",入力・計算画面!G47)</f>
        <v>127.99764429335418</v>
      </c>
      <c r="E44" s="45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</row>
    <row r="45" spans="1:23">
      <c r="A45" s="46"/>
      <c r="B45" s="44">
        <v>41</v>
      </c>
      <c r="C45" s="51">
        <f>IF(入力・計算画面!$C48&lt;0.001," ",入力・計算画面!F48)</f>
        <v>205</v>
      </c>
      <c r="D45" s="52">
        <f>IF(C45&lt;1," ",入力・計算画面!G48)</f>
        <v>130.02826789243605</v>
      </c>
      <c r="E45" s="45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</row>
    <row r="46" spans="1:23">
      <c r="A46" s="46"/>
      <c r="B46" s="44">
        <v>42</v>
      </c>
      <c r="C46" s="51">
        <f>IF(入力・計算画面!$C49&lt;0.001," ",入力・計算画面!F49)</f>
        <v>210</v>
      </c>
      <c r="D46" s="52">
        <f>IF(C46&lt;1," ",入力・計算画面!G49)</f>
        <v>132.03919749112347</v>
      </c>
      <c r="E46" s="45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</row>
    <row r="47" spans="1:23">
      <c r="A47" s="46"/>
      <c r="B47" s="44">
        <v>43</v>
      </c>
      <c r="C47" s="51">
        <f>IF(入力・計算画面!$C50&lt;0.001," ",入力・計算画面!F50)</f>
        <v>215</v>
      </c>
      <c r="D47" s="52">
        <f>IF(C47&lt;1," ",入力・計算画面!G50)</f>
        <v>134.01105748961348</v>
      </c>
      <c r="E47" s="45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</row>
    <row r="48" spans="1:23">
      <c r="A48" s="46"/>
      <c r="B48" s="44">
        <v>44</v>
      </c>
      <c r="C48" s="51">
        <f>IF(入力・計算画面!$C51&lt;0.001," ",入力・計算画面!F51)</f>
        <v>220</v>
      </c>
      <c r="D48" s="52">
        <f>IF(C48&lt;1," ",入力・計算画面!G51)</f>
        <v>135.96354178340258</v>
      </c>
      <c r="E48" s="45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</row>
    <row r="49" spans="1:23">
      <c r="A49" s="46"/>
      <c r="B49" s="44">
        <v>45</v>
      </c>
      <c r="C49" s="51">
        <f>IF(入力・計算画面!$C52&lt;0.001," ",入力・計算画面!F52)</f>
        <v>225</v>
      </c>
      <c r="D49" s="52">
        <f>IF(C49&lt;1," ",入力・計算画面!G52)</f>
        <v>137.91602607719167</v>
      </c>
      <c r="E49" s="45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</row>
    <row r="50" spans="1:23">
      <c r="A50" s="46"/>
      <c r="B50" s="44">
        <v>46</v>
      </c>
      <c r="C50" s="51">
        <f>IF(入力・計算画面!$C53&lt;0.001," ",入力・計算画面!F53)</f>
        <v>230</v>
      </c>
      <c r="D50" s="52">
        <f>IF(C50&lt;1," ",入力・計算画面!G53)</f>
        <v>139.84924065793737</v>
      </c>
      <c r="E50" s="45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</row>
    <row r="51" spans="1:23">
      <c r="A51" s="46"/>
      <c r="B51" s="44">
        <v>47</v>
      </c>
      <c r="C51" s="51">
        <f>IF(入力・計算画面!$C54&lt;0.001," ",入力・計算画面!F54)</f>
        <v>235</v>
      </c>
      <c r="D51" s="52">
        <f>IF(C51&lt;1," ",入力・計算画面!G54)</f>
        <v>141.78245523868307</v>
      </c>
      <c r="E51" s="45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</row>
    <row r="52" spans="1:23">
      <c r="A52" s="46"/>
      <c r="B52" s="44">
        <v>48</v>
      </c>
      <c r="C52" s="51">
        <f>IF(入力・計算画面!$C55&lt;0.001," ",入力・計算画面!F55)</f>
        <v>240</v>
      </c>
      <c r="D52" s="52">
        <f>IF(C52&lt;1," ",入力・計算画面!G55)</f>
        <v>143.69650604256987</v>
      </c>
      <c r="E52" s="45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</row>
    <row r="53" spans="1:23">
      <c r="A53" s="46"/>
      <c r="B53" s="44">
        <v>49</v>
      </c>
      <c r="C53" s="51">
        <f>IF(入力・計算画面!$C56&lt;0.001," ",入力・計算画面!F56)</f>
        <v>245</v>
      </c>
      <c r="D53" s="52">
        <f>IF(C53&lt;1," ",入力・計算画面!G56)</f>
        <v>145.61055684645666</v>
      </c>
      <c r="E53" s="45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</row>
    <row r="54" spans="1:23">
      <c r="A54" s="46"/>
      <c r="B54" s="44">
        <v>50</v>
      </c>
      <c r="C54" s="51">
        <f>IF(入力・計算画面!$C57&lt;0.001," ",入力・計算画面!F57)</f>
        <v>250</v>
      </c>
      <c r="D54" s="52">
        <f>IF(C54&lt;1," ",入力・計算画面!G57)</f>
        <v>147.50554975297382</v>
      </c>
      <c r="E54" s="45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</row>
    <row r="55" spans="1:23">
      <c r="A55" s="46"/>
      <c r="B55" s="44">
        <v>51</v>
      </c>
      <c r="C55" s="51">
        <f>IF(入力・計算画面!$C58&lt;0.001," ",入力・計算画面!F58)</f>
        <v>255</v>
      </c>
      <c r="D55" s="52">
        <f>IF(C55&lt;1," ",入力・計算画面!G58)</f>
        <v>149.38159058368623</v>
      </c>
      <c r="E55" s="45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</row>
    <row r="56" spans="1:23">
      <c r="A56" s="46"/>
      <c r="B56" s="44">
        <v>52</v>
      </c>
      <c r="C56" s="51">
        <f>IF(入力・計算画面!$C59&lt;0.001," ",入力・計算画面!F59)</f>
        <v>260</v>
      </c>
      <c r="D56" s="52">
        <f>IF(C56&lt;1," ",入力・計算画面!G59)</f>
        <v>151.23878510099794</v>
      </c>
      <c r="E56" s="45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</row>
    <row r="57" spans="1:23">
      <c r="A57" s="46"/>
      <c r="B57" s="44">
        <v>53</v>
      </c>
      <c r="C57" s="51">
        <f>IF(入力・計算画面!$C60&lt;0.001," ",入力・計算画面!F60)</f>
        <v>265</v>
      </c>
      <c r="D57" s="52">
        <f>IF(C57&lt;1," ",入力・計算画面!G60)</f>
        <v>153.07723900690874</v>
      </c>
      <c r="E57" s="45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</row>
    <row r="58" spans="1:23">
      <c r="A58" s="46"/>
      <c r="B58" s="44">
        <v>54</v>
      </c>
      <c r="C58" s="51">
        <f>IF(入力・計算画面!$C61&lt;0.001," ",入力・計算画面!F61)</f>
        <v>270</v>
      </c>
      <c r="D58" s="52">
        <f>IF(C58&lt;1," ",入力・計算画面!G61)</f>
        <v>154.87852854813883</v>
      </c>
      <c r="E58" s="45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</row>
    <row r="59" spans="1:23">
      <c r="A59" s="46"/>
      <c r="B59" s="44">
        <v>55</v>
      </c>
      <c r="C59" s="51">
        <f>IF(入力・計算画面!$C62&lt;0.001," ",入力・計算画面!F62)</f>
        <v>275</v>
      </c>
      <c r="D59" s="52">
        <f>IF(C59&lt;1," ",入力・計算画面!G62)</f>
        <v>156.66139420899762</v>
      </c>
      <c r="E59" s="45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</row>
    <row r="60" spans="1:23">
      <c r="A60" s="46"/>
      <c r="B60" s="44">
        <v>56</v>
      </c>
      <c r="C60" s="51">
        <f>IF(入力・計算画面!$C63&lt;0.001," ",入力・計算画面!F63)</f>
        <v>280</v>
      </c>
      <c r="D60" s="52">
        <f>IF(C60&lt;1," ",入力・計算画面!G63)</f>
        <v>158.37161815263238</v>
      </c>
      <c r="E60" s="45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</row>
    <row r="61" spans="1:23">
      <c r="A61" s="46"/>
      <c r="B61" s="44">
        <v>57</v>
      </c>
      <c r="C61" s="51">
        <f>IF(入力・計算画面!$C64&lt;0.001," ",入力・計算画面!F64)</f>
        <v>285</v>
      </c>
      <c r="D61" s="52">
        <f>IF(C61&lt;1," ",入力・計算画面!G64)</f>
        <v>160.04615255428104</v>
      </c>
      <c r="E61" s="45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</row>
    <row r="62" spans="1:23">
      <c r="A62" s="46"/>
      <c r="B62" s="44">
        <v>58</v>
      </c>
      <c r="C62" s="51">
        <f>IF(入力・計算画面!$C65&lt;0.001," ",入力・計算画面!F65)</f>
        <v>290</v>
      </c>
      <c r="D62" s="52">
        <f>IF(C62&lt;1," ",入力・計算画面!G65)</f>
        <v>161.65056760140715</v>
      </c>
      <c r="E62" s="45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</row>
    <row r="63" spans="1:23">
      <c r="A63" s="46"/>
      <c r="B63" s="44">
        <v>59</v>
      </c>
      <c r="C63" s="51">
        <f>IF(入力・計算画面!$C66&lt;0.001," ",入力・計算画面!F66)</f>
        <v>295</v>
      </c>
      <c r="D63" s="52">
        <f>IF(C63&lt;1," ",入力・計算画面!G66)</f>
        <v>163.16968904626688</v>
      </c>
      <c r="E63" s="45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</row>
    <row r="64" spans="1:23">
      <c r="A64" s="46"/>
      <c r="B64" s="44">
        <v>60</v>
      </c>
      <c r="C64" s="51">
        <f>IF(入力・計算画面!$C67&lt;0.001," ",入力・計算画面!F67)</f>
        <v>300</v>
      </c>
      <c r="D64" s="52">
        <f>IF(C64&lt;1," ",入力・計算画面!G67)</f>
        <v>164.67206503268784</v>
      </c>
      <c r="E64" s="45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</row>
    <row r="65" spans="1:23">
      <c r="A65" s="46"/>
      <c r="B65" s="44">
        <v>61</v>
      </c>
      <c r="C65" s="51">
        <f>IF(入力・計算画面!$C68&lt;0.001," ",入力・計算画面!F68)</f>
        <v>305</v>
      </c>
      <c r="D65" s="52">
        <f>IF(C65&lt;1," ",入力・計算画面!G68)</f>
        <v>166.1744410191088</v>
      </c>
      <c r="E65" s="45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</row>
    <row r="66" spans="1:23">
      <c r="A66" s="46"/>
      <c r="B66" s="44">
        <v>62</v>
      </c>
      <c r="C66" s="51">
        <f>IF(入力・計算画面!$C69&lt;0.001," ",入力・計算画面!F69)</f>
        <v>310</v>
      </c>
      <c r="D66" s="52">
        <f>IF(C66&lt;1," ",入力・計算画面!G69)</f>
        <v>167.66017576832152</v>
      </c>
      <c r="E66" s="45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</row>
    <row r="67" spans="1:23">
      <c r="A67" s="46"/>
      <c r="B67" s="44">
        <v>63</v>
      </c>
      <c r="C67" s="51">
        <f>IF(入力・計算画面!$C70&lt;0.001," ",入力・計算画面!F70)</f>
        <v>315</v>
      </c>
      <c r="D67" s="52">
        <f>IF(C67&lt;1," ",入力・計算画面!G70)</f>
        <v>169.14591051753425</v>
      </c>
      <c r="E67" s="45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</row>
    <row r="68" spans="1:23">
      <c r="A68" s="46"/>
      <c r="B68" s="44">
        <v>64</v>
      </c>
      <c r="C68" s="51">
        <f>IF(入力・計算画面!$C71&lt;0.001," ",入力・計算画面!F71)</f>
        <v>320</v>
      </c>
      <c r="D68" s="52">
        <f>IF(C68&lt;1," ",入力・計算画面!G71)</f>
        <v>170.63164526674697</v>
      </c>
      <c r="E68" s="45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</row>
    <row r="69" spans="1:23">
      <c r="A69" s="46"/>
      <c r="B69" s="44">
        <v>65</v>
      </c>
      <c r="C69" s="51">
        <f>IF(入力・計算画面!$C72&lt;0.001," ",入力・計算画面!F72)</f>
        <v>325</v>
      </c>
      <c r="D69" s="52">
        <f>IF(C69&lt;1," ",入力・計算画面!G72)</f>
        <v>172.08440985071186</v>
      </c>
      <c r="E69" s="45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</row>
    <row r="70" spans="1:23">
      <c r="A70" s="46"/>
      <c r="B70" s="44">
        <v>66</v>
      </c>
      <c r="C70" s="51">
        <f>IF(入力・計算画面!$C73&lt;0.001," ",入力・計算画面!F73)</f>
        <v>330</v>
      </c>
      <c r="D70" s="52">
        <f>IF(C70&lt;1," ",入力・計算画面!G73)</f>
        <v>173.5208453258264</v>
      </c>
      <c r="E70" s="45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</row>
    <row r="71" spans="1:23">
      <c r="A71" s="46"/>
      <c r="B71" s="44">
        <v>67</v>
      </c>
      <c r="C71" s="51">
        <f>IF(入力・計算画面!$C74&lt;0.001," ",入力・計算画面!F74)</f>
        <v>335</v>
      </c>
      <c r="D71" s="52">
        <f>IF(C71&lt;1," ",入力・計算画面!G74)</f>
        <v>174.90891625451431</v>
      </c>
      <c r="E71" s="45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</row>
    <row r="72" spans="1:23">
      <c r="A72" s="46"/>
      <c r="B72" s="44">
        <v>68</v>
      </c>
      <c r="C72" s="51">
        <f>IF(入力・計算画面!$C75&lt;0.001," ",入力・計算画面!F75)</f>
        <v>340</v>
      </c>
      <c r="D72" s="52">
        <f>IF(C72&lt;1," ",入力・計算画面!G75)</f>
        <v>176.29698718320222</v>
      </c>
      <c r="E72" s="45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</row>
    <row r="73" spans="1:23">
      <c r="A73" s="46"/>
      <c r="B73" s="44">
        <v>69</v>
      </c>
      <c r="C73" s="51">
        <f>IF(入力・計算画面!$C76&lt;0.001," ",入力・計算画面!F76)</f>
        <v>345</v>
      </c>
      <c r="D73" s="52">
        <f>IF(C73&lt;1," ",入力・計算画面!G76)</f>
        <v>177.66914387163098</v>
      </c>
      <c r="E73" s="45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</row>
    <row r="74" spans="1:23">
      <c r="A74" s="46"/>
      <c r="B74" s="44">
        <v>70</v>
      </c>
      <c r="C74" s="51">
        <f>IF(入力・計算画面!$C77&lt;0.001," ",入力・計算画面!F77)</f>
        <v>350</v>
      </c>
      <c r="D74" s="52">
        <f>IF(C74&lt;1," ",入力・計算画面!G77)</f>
        <v>179.04130056005974</v>
      </c>
      <c r="E74" s="45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</row>
    <row r="75" spans="1:23">
      <c r="A75" s="46"/>
      <c r="B75" s="44">
        <v>71</v>
      </c>
      <c r="C75" s="51">
        <f>IF(入力・計算画面!$C78&lt;0.001," ",入力・計算画面!F78)</f>
        <v>355</v>
      </c>
      <c r="D75" s="52">
        <f>IF(C75&lt;1," ",入力・計算画面!G78)</f>
        <v>180.38193909274116</v>
      </c>
      <c r="E75" s="45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</row>
    <row r="76" spans="1:23">
      <c r="A76" s="46"/>
      <c r="B76" s="44">
        <v>72</v>
      </c>
      <c r="C76" s="51">
        <f>IF(入力・計算画面!$C79&lt;0.001," ",入力・計算画面!F79)</f>
        <v>360</v>
      </c>
      <c r="D76" s="52">
        <f>IF(C76&lt;1," ",入力・計算画面!G79)</f>
        <v>181.66077976490641</v>
      </c>
      <c r="E76" s="45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</row>
    <row r="77" spans="1:23">
      <c r="A77" s="46"/>
      <c r="B77" s="44">
        <v>73</v>
      </c>
      <c r="C77" s="51">
        <f>IF(入力・計算画面!$C80&lt;0.001," ",入力・計算画面!F80)</f>
        <v>365</v>
      </c>
      <c r="D77" s="52">
        <f>IF(C77&lt;1," ",入力・計算画面!G80)</f>
        <v>182.93962043707165</v>
      </c>
      <c r="E77" s="45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</row>
    <row r="78" spans="1:23">
      <c r="A78" s="46"/>
      <c r="B78" s="44">
        <v>74</v>
      </c>
      <c r="C78" s="51">
        <f>IF(入力・計算画面!$C81&lt;0.001," ",入力・計算画面!F81)</f>
        <v>370</v>
      </c>
      <c r="D78" s="52">
        <f>IF(C78&lt;1," ",入力・計算画面!G81)</f>
        <v>184.20326904382685</v>
      </c>
      <c r="E78" s="45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</row>
    <row r="79" spans="1:23">
      <c r="A79" s="46"/>
      <c r="B79" s="44">
        <v>75</v>
      </c>
      <c r="C79" s="51">
        <f>IF(入力・計算画面!$C82&lt;0.001," ",入力・計算画面!F82)</f>
        <v>375</v>
      </c>
      <c r="D79" s="52">
        <f>IF(C79&lt;1," ",入力・計算画面!G82)</f>
        <v>185.45182832952409</v>
      </c>
      <c r="E79" s="45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</row>
    <row r="80" spans="1:23">
      <c r="A80" s="46"/>
      <c r="B80" s="44">
        <v>76</v>
      </c>
      <c r="C80" s="51">
        <f>IF(入力・計算画面!$C83&lt;0.001," ",入力・計算画面!F83)</f>
        <v>380</v>
      </c>
      <c r="D80" s="52">
        <f>IF(C80&lt;1," ",入力・計算画面!G83)</f>
        <v>186.70038761522133</v>
      </c>
      <c r="E80" s="45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</row>
    <row r="81" spans="1:23">
      <c r="A81" s="46"/>
      <c r="B81" s="44">
        <v>77</v>
      </c>
      <c r="C81" s="51">
        <f>IF(入力・計算画面!$C84&lt;0.001," ",入力・計算画面!F84)</f>
        <v>385</v>
      </c>
      <c r="D81" s="52">
        <f>IF(C81&lt;1," ",入力・計算画面!G84)</f>
        <v>187.93396021375341</v>
      </c>
      <c r="E81" s="45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>
      <c r="A82" s="46"/>
      <c r="B82" s="44">
        <v>78</v>
      </c>
      <c r="C82" s="51">
        <f>IF(入力・計算画面!$C85&lt;0.001," ",入力・計算画面!F85)</f>
        <v>390</v>
      </c>
      <c r="D82" s="52">
        <f>IF(C82&lt;1," ",入力・計算画面!G85)</f>
        <v>189.15264864700015</v>
      </c>
      <c r="E82" s="45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>
      <c r="A83" s="46"/>
      <c r="B83" s="44">
        <v>79</v>
      </c>
      <c r="C83" s="51">
        <f>IF(入力・計算画面!$C86&lt;0.001," ",入力・計算画面!F86)</f>
        <v>395</v>
      </c>
      <c r="D83" s="52">
        <f>IF(C83&lt;1," ",入力・計算画面!G86)</f>
        <v>190.31282334271901</v>
      </c>
      <c r="E83" s="45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</row>
    <row r="84" spans="1:23">
      <c r="A84" s="46"/>
      <c r="B84" s="44">
        <v>80</v>
      </c>
      <c r="C84" s="51">
        <f>IF(入力・計算画面!$C87&lt;0.001," ",入力・計算画面!F87)</f>
        <v>400</v>
      </c>
      <c r="D84" s="52">
        <f>IF(C84&lt;1," ",入力・計算画面!G87)</f>
        <v>191.47299803843788</v>
      </c>
      <c r="E84" s="45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6"/>
    </row>
    <row r="85" spans="1:23">
      <c r="A85" s="46"/>
      <c r="B85" s="44">
        <v>81</v>
      </c>
      <c r="C85" s="51">
        <f>IF(入力・計算画面!$C88&lt;0.001," ",入力・計算画面!F88)</f>
        <v>405</v>
      </c>
      <c r="D85" s="52">
        <f>IF(C85&lt;1," ",入力・計算画面!G88)</f>
        <v>192.63317273415674</v>
      </c>
      <c r="E85" s="45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6"/>
    </row>
    <row r="86" spans="1:23">
      <c r="A86" s="46"/>
      <c r="B86" s="44">
        <v>82</v>
      </c>
      <c r="C86" s="51">
        <f>IF(入力・計算画面!$C89&lt;0.001," ",入力・計算画面!F89)</f>
        <v>410</v>
      </c>
      <c r="D86" s="52">
        <f>IF(C86&lt;1," ",入力・計算画面!G89)</f>
        <v>193.77897413872901</v>
      </c>
      <c r="E86" s="45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</row>
    <row r="87" spans="1:23">
      <c r="A87" s="46"/>
      <c r="B87" s="44">
        <v>83</v>
      </c>
      <c r="C87" s="51">
        <f>IF(入力・計算画面!$C90&lt;0.001," ",入力・計算画面!F90)</f>
        <v>415</v>
      </c>
      <c r="D87" s="52">
        <f>IF(C87&lt;1," ",入力・計算画面!G90)</f>
        <v>194.92477554330128</v>
      </c>
      <c r="E87" s="45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</row>
    <row r="88" spans="1:23">
      <c r="A88" s="46"/>
      <c r="B88" s="44">
        <v>84</v>
      </c>
      <c r="C88" s="51">
        <f>IF(入力・計算画面!$C91&lt;0.001," ",入力・計算画面!F91)</f>
        <v>420</v>
      </c>
      <c r="D88" s="52">
        <f>IF(C88&lt;1," ",入力・計算画面!G91)</f>
        <v>196.07057694787355</v>
      </c>
      <c r="E88" s="45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</row>
    <row r="89" spans="1:23">
      <c r="A89" s="46"/>
      <c r="B89" s="44">
        <v>85</v>
      </c>
      <c r="C89" s="51">
        <f>IF(入力・計算画面!$C92&lt;0.001," ",入力・計算画面!F92)</f>
        <v>425</v>
      </c>
      <c r="D89" s="52">
        <f>IF(C89&lt;1," ",入力・計算画面!G92)</f>
        <v>197.20210687792073</v>
      </c>
      <c r="E89" s="45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</row>
    <row r="90" spans="1:23">
      <c r="A90" s="46"/>
      <c r="B90" s="44">
        <v>86</v>
      </c>
      <c r="C90" s="51">
        <f>IF(入力・計算画面!$C93&lt;0.001," ",入力・計算画面!F93)</f>
        <v>430</v>
      </c>
      <c r="D90" s="52">
        <f>IF(C90&lt;1," ",入力・計算画面!G93)</f>
        <v>198.33363680796791</v>
      </c>
      <c r="E90" s="45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6"/>
    </row>
    <row r="91" spans="1:23">
      <c r="A91" s="46"/>
      <c r="B91" s="44">
        <v>87</v>
      </c>
      <c r="C91" s="51">
        <f>IF(入力・計算画面!$C94&lt;0.001," ",入力・計算画面!F94)</f>
        <v>435</v>
      </c>
      <c r="D91" s="52">
        <f>IF(C91&lt;1," ",入力・計算画面!G94)</f>
        <v>199.4369287445233</v>
      </c>
      <c r="E91" s="45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6"/>
    </row>
    <row r="92" spans="1:23">
      <c r="A92" s="46"/>
      <c r="B92" s="44">
        <v>88</v>
      </c>
      <c r="C92" s="51">
        <f>IF(入力・計算画面!$C95&lt;0.001," ",入力・計算画面!F95)</f>
        <v>440</v>
      </c>
      <c r="D92" s="52">
        <f>IF(C92&lt;1," ",入力・計算画面!G95)</f>
        <v>200.54022068107869</v>
      </c>
      <c r="E92" s="45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6"/>
    </row>
    <row r="93" spans="1:23">
      <c r="A93" s="46"/>
      <c r="B93" s="44">
        <v>89</v>
      </c>
      <c r="C93" s="51">
        <f>IF(入力・計算画面!$C96&lt;0.001," ",入力・計算画面!F96)</f>
        <v>445</v>
      </c>
      <c r="D93" s="52">
        <f>IF(C93&lt;1," ",入力・計算画面!G96)</f>
        <v>201.61568039129941</v>
      </c>
      <c r="E93" s="45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6"/>
    </row>
    <row r="94" spans="1:23">
      <c r="A94" s="46"/>
      <c r="B94" s="44">
        <v>90</v>
      </c>
      <c r="C94" s="51">
        <f>IF(入力・計算画面!$C97&lt;0.001," ",入力・計算画面!F97)</f>
        <v>450</v>
      </c>
      <c r="D94" s="52">
        <f>IF(C94&lt;1," ",入力・計算画面!G97)</f>
        <v>202.67737582973152</v>
      </c>
      <c r="E94" s="45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6"/>
    </row>
    <row r="95" spans="1:23">
      <c r="A95" s="46"/>
      <c r="B95" s="44">
        <v>91</v>
      </c>
      <c r="C95" s="51">
        <f>IF(入力・計算画面!$C98&lt;0.001," ",入力・計算画面!F98)</f>
        <v>455</v>
      </c>
      <c r="D95" s="52">
        <f>IF(C95&lt;1," ",入力・計算画面!G98)</f>
        <v>203.71184575009218</v>
      </c>
      <c r="E95" s="45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6"/>
    </row>
    <row r="96" spans="1:23">
      <c r="A96" s="46"/>
      <c r="B96" s="44">
        <v>92</v>
      </c>
      <c r="C96" s="51">
        <f>IF(入力・計算画面!$C99&lt;0.001," ",入力・計算画面!F99)</f>
        <v>460</v>
      </c>
      <c r="D96" s="52">
        <f>IF(C96&lt;1," ",入力・計算画面!G99)</f>
        <v>204.74631567045284</v>
      </c>
      <c r="E96" s="45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6"/>
    </row>
    <row r="97" spans="1:23">
      <c r="A97" s="46"/>
      <c r="B97" s="44">
        <v>93</v>
      </c>
      <c r="C97" s="51">
        <f>IF(入力・計算画面!$C100&lt;0.001," ",入力・計算画面!F100)</f>
        <v>465</v>
      </c>
      <c r="D97" s="52">
        <f>IF(C97&lt;1," ",入力・計算画面!G100)</f>
        <v>205.71448311175951</v>
      </c>
      <c r="E97" s="45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6"/>
    </row>
    <row r="98" spans="1:23">
      <c r="A98" s="46"/>
      <c r="B98" s="44">
        <v>94</v>
      </c>
      <c r="C98" s="51">
        <f>IF(入力・計算画面!$C101&lt;0.001," ",入力・計算画面!F101)</f>
        <v>470</v>
      </c>
      <c r="D98" s="52">
        <f>IF(C98&lt;1," ",入力・計算画面!G101)</f>
        <v>206.68265055306617</v>
      </c>
      <c r="E98" s="45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46"/>
    </row>
    <row r="99" spans="1:23">
      <c r="A99" s="46"/>
      <c r="B99" s="44">
        <v>95</v>
      </c>
      <c r="C99" s="51">
        <f>IF(入力・計算画面!$C102&lt;0.001," ",入力・計算画面!F102)</f>
        <v>475</v>
      </c>
      <c r="D99" s="52">
        <f>IF(C99&lt;1," ",入力・計算画面!G102)</f>
        <v>207.59957835153355</v>
      </c>
      <c r="E99" s="45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6"/>
    </row>
    <row r="100" spans="1:23">
      <c r="A100" s="46"/>
      <c r="B100" s="44">
        <v>96</v>
      </c>
      <c r="C100" s="51">
        <f>IF(入力・計算画面!$C103&lt;0.001," ",入力・計算画面!F103)</f>
        <v>480</v>
      </c>
      <c r="D100" s="52">
        <f>IF(C100&lt;1," ",入力・計算画面!G103)</f>
        <v>208.47912160585111</v>
      </c>
      <c r="E100" s="45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6"/>
    </row>
    <row r="101" spans="1:23">
      <c r="A101" s="46"/>
      <c r="B101" s="44">
        <v>97</v>
      </c>
      <c r="C101" s="51">
        <f>IF(入力・計算画面!$C104&lt;0.001," ",入力・計算画面!F104)</f>
        <v>485</v>
      </c>
      <c r="D101" s="52">
        <f>IF(C101&lt;1," ",入力・計算画面!G104)</f>
        <v>209.35866486016866</v>
      </c>
      <c r="E101" s="45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6"/>
    </row>
    <row r="102" spans="1:23">
      <c r="A102" s="46"/>
      <c r="B102" s="44">
        <v>98</v>
      </c>
      <c r="C102" s="51">
        <f>IF(入力・計算画面!$C105&lt;0.001," ",入力・計算画面!F105)</f>
        <v>490</v>
      </c>
      <c r="D102" s="52">
        <f>IF(C102&lt;1," ",入力・計算画面!G105)</f>
        <v>210.2259448675367</v>
      </c>
      <c r="E102" s="45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</row>
    <row r="103" spans="1:23">
      <c r="A103" s="46"/>
      <c r="B103" s="44">
        <v>99</v>
      </c>
      <c r="C103" s="51">
        <f>IF(入力・計算画面!$C106&lt;0.001," ",入力・計算画面!F106)</f>
        <v>495</v>
      </c>
      <c r="D103" s="52">
        <f>IF(C103&lt;1," ",入力・計算画面!G106)</f>
        <v>211.08106050005679</v>
      </c>
      <c r="E103" s="45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6"/>
    </row>
    <row r="104" spans="1:23">
      <c r="A104" s="46"/>
      <c r="B104" s="44">
        <v>100</v>
      </c>
      <c r="C104" s="51">
        <f>IF(入力・計算画面!$C107&lt;0.001," ",入力・計算画面!F107)</f>
        <v>500</v>
      </c>
      <c r="D104" s="52">
        <f>IF(C104&lt;1," ",入力・計算画面!G107)</f>
        <v>211.92411046996776</v>
      </c>
      <c r="E104" s="45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6"/>
    </row>
    <row r="105" spans="1:23">
      <c r="A105" s="46"/>
      <c r="B105" s="44">
        <v>101</v>
      </c>
      <c r="C105" s="51">
        <f>IF(入力・計算画面!$C108&lt;0.001," ",入力・計算画面!F108)</f>
        <v>505</v>
      </c>
      <c r="D105" s="52">
        <f>IF(C105&lt;1," ",入力・計算画面!G108)</f>
        <v>212.76716043987872</v>
      </c>
      <c r="E105" s="45"/>
      <c r="F105" s="46"/>
      <c r="G105" s="46"/>
      <c r="H105" s="46"/>
      <c r="I105" s="46"/>
      <c r="J105" s="46"/>
      <c r="K105" s="46"/>
      <c r="L105" s="46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6"/>
    </row>
    <row r="106" spans="1:23">
      <c r="A106" s="46"/>
      <c r="B106" s="44">
        <v>102</v>
      </c>
      <c r="C106" s="51">
        <f>IF(入力・計算画面!$C109&lt;0.001," ",入力・計算画面!F109)</f>
        <v>510</v>
      </c>
      <c r="D106" s="52">
        <f>IF(C106&lt;1," ",入力・計算画面!G109)</f>
        <v>213.59824329767628</v>
      </c>
      <c r="E106" s="45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6"/>
    </row>
    <row r="107" spans="1:23">
      <c r="A107" s="46"/>
      <c r="B107" s="44">
        <v>103</v>
      </c>
      <c r="C107" s="51">
        <f>IF(入力・計算画面!$C110&lt;0.001," ",入力・計算画面!F110)</f>
        <v>515</v>
      </c>
      <c r="D107" s="52">
        <f>IF(C107&lt;1," ",入力・計算画面!G110)</f>
        <v>214.4174574302194</v>
      </c>
      <c r="E107" s="45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6"/>
    </row>
    <row r="108" spans="1:23">
      <c r="A108" s="46"/>
      <c r="B108" s="44">
        <v>104</v>
      </c>
      <c r="C108" s="51">
        <f>IF(入力・計算画面!$C111&lt;0.001," ",入力・計算画面!F111)</f>
        <v>520</v>
      </c>
      <c r="D108" s="52">
        <f>IF(C108&lt;1," ",入力・計算画面!G111)</f>
        <v>215.21322860873696</v>
      </c>
      <c r="E108" s="45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</row>
    <row r="109" spans="1:23">
      <c r="A109" s="46"/>
      <c r="B109" s="44">
        <v>105</v>
      </c>
      <c r="C109" s="51">
        <f>IF(入力・計算画面!$C112&lt;0.001," ",入力・計算画面!F112)</f>
        <v>525</v>
      </c>
      <c r="D109" s="52">
        <f>IF(C109&lt;1," ",入力・計算画面!G112)</f>
        <v>215.99742522162265</v>
      </c>
      <c r="E109" s="45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6"/>
      <c r="R109" s="46"/>
      <c r="S109" s="46"/>
      <c r="T109" s="46"/>
      <c r="U109" s="46"/>
      <c r="V109" s="46"/>
      <c r="W109" s="46"/>
    </row>
    <row r="110" spans="1:23">
      <c r="A110" s="46"/>
      <c r="B110" s="44">
        <v>106</v>
      </c>
      <c r="C110" s="51">
        <f>IF(入力・計算画面!$C113&lt;0.001," ",入力・計算画面!F113)</f>
        <v>530</v>
      </c>
      <c r="D110" s="52">
        <f>IF(C110&lt;1," ",入力・計算画面!G113)</f>
        <v>216.7701449819869</v>
      </c>
      <c r="E110" s="45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6"/>
      <c r="R110" s="46"/>
      <c r="S110" s="46"/>
      <c r="T110" s="46"/>
      <c r="U110" s="46"/>
      <c r="V110" s="46"/>
      <c r="W110" s="46"/>
    </row>
    <row r="111" spans="1:23">
      <c r="A111" s="46"/>
      <c r="B111" s="44">
        <v>107</v>
      </c>
      <c r="C111" s="51">
        <f>IF(入力・計算画面!$C114&lt;0.001," ",入力・計算画面!F114)</f>
        <v>535</v>
      </c>
      <c r="D111" s="52">
        <f>IF(C111&lt;1," ",入力・計算画面!G114)</f>
        <v>217.52020348144174</v>
      </c>
      <c r="E111" s="45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</row>
    <row r="112" spans="1:23">
      <c r="A112" s="46"/>
      <c r="B112" s="44">
        <v>108</v>
      </c>
      <c r="C112" s="51">
        <f>IF(入力・計算画面!$C115&lt;0.001," ",入力・計算画面!F115)</f>
        <v>540</v>
      </c>
      <c r="D112" s="52">
        <f>IF(C112&lt;1," ",入力・計算画面!G115)</f>
        <v>218.22610425782457</v>
      </c>
      <c r="E112" s="45"/>
      <c r="F112" s="46"/>
      <c r="G112" s="46"/>
      <c r="H112" s="46"/>
      <c r="I112" s="46"/>
      <c r="J112" s="46"/>
      <c r="K112" s="46"/>
      <c r="L112" s="46"/>
      <c r="M112" s="46"/>
      <c r="N112" s="46"/>
      <c r="O112" s="46"/>
      <c r="P112" s="46"/>
      <c r="Q112" s="46"/>
      <c r="R112" s="46"/>
      <c r="S112" s="46"/>
      <c r="T112" s="46"/>
      <c r="U112" s="46"/>
      <c r="V112" s="46"/>
      <c r="W112" s="46"/>
    </row>
    <row r="113" spans="1:23">
      <c r="A113" s="46"/>
      <c r="B113" s="44">
        <v>109</v>
      </c>
      <c r="C113" s="51">
        <f>IF(入力・計算画面!$C116&lt;0.001," ",入力・計算画面!F116)</f>
        <v>545</v>
      </c>
      <c r="D113" s="52">
        <f>IF(C113&lt;1," ",入力・計算画面!G116)</f>
        <v>218.92120720929472</v>
      </c>
      <c r="E113" s="45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6"/>
      <c r="S113" s="46"/>
      <c r="T113" s="46"/>
      <c r="U113" s="46"/>
      <c r="V113" s="46"/>
      <c r="W113" s="46"/>
    </row>
    <row r="114" spans="1:23">
      <c r="A114" s="46"/>
      <c r="B114" s="44">
        <v>110</v>
      </c>
      <c r="C114" s="51">
        <f>IF(入力・計算画面!$C117&lt;0.001," ",入力・計算画面!F117)</f>
        <v>550</v>
      </c>
      <c r="D114" s="52">
        <f>IF(C114&lt;1," ",入力・計算画面!G117)</f>
        <v>219.58449354923604</v>
      </c>
      <c r="E114" s="45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</row>
    <row r="115" spans="1:23">
      <c r="A115" s="46"/>
      <c r="B115" s="44">
        <v>111</v>
      </c>
      <c r="C115" s="51">
        <f>IF(入力・計算画面!$C118&lt;0.001," ",入力・計算画面!F118)</f>
        <v>555</v>
      </c>
      <c r="D115" s="52">
        <f>IF(C115&lt;1," ",入力・計算画面!G118)</f>
        <v>220.24777988917737</v>
      </c>
      <c r="E115" s="45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6"/>
    </row>
    <row r="116" spans="1:23">
      <c r="A116" s="46"/>
      <c r="B116" s="44">
        <v>112</v>
      </c>
      <c r="C116" s="51">
        <f>IF(入力・計算画面!$C119&lt;0.001," ",入力・計算画面!F119)</f>
        <v>560</v>
      </c>
      <c r="D116" s="52">
        <f>IF(C116&lt;1," ",入力・計算画面!G119)</f>
        <v>220.91106622911869</v>
      </c>
      <c r="E116" s="45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6"/>
    </row>
    <row r="117" spans="1:23">
      <c r="A117" s="46"/>
      <c r="B117" s="44">
        <v>113</v>
      </c>
      <c r="C117" s="51">
        <f>IF(入力・計算画面!$C120&lt;0.001," ",入力・計算画面!F120)</f>
        <v>565</v>
      </c>
      <c r="D117" s="52">
        <f>IF(C117&lt;1," ",入力・計算画面!G120)</f>
        <v>221.56393868092169</v>
      </c>
      <c r="E117" s="45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</row>
    <row r="118" spans="1:23">
      <c r="A118" s="46"/>
      <c r="B118" s="44">
        <v>114</v>
      </c>
      <c r="C118" s="51">
        <f>IF(入力・計算画面!$C121&lt;0.001," ",入力・計算画面!F121)</f>
        <v>570</v>
      </c>
      <c r="D118" s="52">
        <f>IF(C118&lt;1," ",入力・計算画面!G121)</f>
        <v>222.1962696581422</v>
      </c>
      <c r="E118" s="45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6"/>
    </row>
    <row r="119" spans="1:23">
      <c r="A119" s="46"/>
      <c r="B119" s="44">
        <v>115</v>
      </c>
      <c r="C119" s="51">
        <f>IF(入力・計算画面!$C122&lt;0.001," ",入力・計算画面!F122)</f>
        <v>575</v>
      </c>
      <c r="D119" s="52">
        <f>IF(C119&lt;1," ",入力・計算画面!G122)</f>
        <v>222.8286006353627</v>
      </c>
      <c r="E119" s="45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</row>
    <row r="120" spans="1:23">
      <c r="A120" s="46"/>
      <c r="B120" s="44">
        <v>116</v>
      </c>
      <c r="C120" s="51">
        <f>IF(入力・計算画面!$C123&lt;0.001," ",入力・計算画面!F123)</f>
        <v>580</v>
      </c>
      <c r="D120" s="52">
        <f>IF(C120&lt;1," ",入力・計算画面!G123)</f>
        <v>223.42098825100933</v>
      </c>
      <c r="E120" s="45"/>
      <c r="F120" s="46"/>
      <c r="G120" s="46"/>
      <c r="H120" s="46"/>
      <c r="I120" s="46"/>
      <c r="J120" s="46"/>
      <c r="K120" s="46"/>
      <c r="L120" s="46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6"/>
    </row>
    <row r="121" spans="1:23">
      <c r="A121" s="46"/>
      <c r="B121" s="44">
        <v>117</v>
      </c>
      <c r="C121" s="51">
        <f>IF(入力・計算画面!$C124&lt;0.001," ",入力・計算画面!F124)</f>
        <v>585</v>
      </c>
      <c r="D121" s="52">
        <f>IF(C121&lt;1," ",入力・計算画面!G124)</f>
        <v>223.99397068989111</v>
      </c>
      <c r="E121" s="45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</row>
    <row r="122" spans="1:23">
      <c r="A122" s="46"/>
      <c r="B122" s="44">
        <v>118</v>
      </c>
      <c r="C122" s="51">
        <f>IF(入力・計算画面!$C125&lt;0.001," ",入力・計算画面!F125)</f>
        <v>590</v>
      </c>
      <c r="D122" s="52">
        <f>IF(C122&lt;1," ",入力・計算画面!G125)</f>
        <v>224.54792336880718</v>
      </c>
      <c r="E122" s="45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</row>
    <row r="123" spans="1:23">
      <c r="A123" s="46"/>
      <c r="B123" s="44">
        <v>119</v>
      </c>
      <c r="C123" s="51">
        <f>IF(入力・計算画面!$C126&lt;0.001," ",入力・計算画面!F126)</f>
        <v>595</v>
      </c>
      <c r="D123" s="52">
        <f>IF(C123&lt;1," ",入力・計算画面!G126)</f>
        <v>225.10187604772324</v>
      </c>
      <c r="E123" s="45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6"/>
    </row>
    <row r="124" spans="1:23">
      <c r="A124" s="46"/>
      <c r="B124" s="44">
        <v>120</v>
      </c>
      <c r="C124" s="51">
        <f>IF(入力・計算画面!$C127&lt;0.001," ",入力・計算画面!F127)</f>
        <v>600</v>
      </c>
      <c r="D124" s="52">
        <f>IF(C124&lt;1," ",入力・計算画面!G127)</f>
        <v>225.61888848106176</v>
      </c>
      <c r="E124" s="45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6"/>
    </row>
    <row r="125" spans="1:23">
      <c r="A125" s="46"/>
      <c r="B125" s="44">
        <v>121</v>
      </c>
      <c r="C125" s="51">
        <f>IF(入力・計算画面!$C128&lt;0.001," ",入力・計算画面!F128)</f>
        <v>605</v>
      </c>
      <c r="D125" s="52">
        <f>IF(C125&lt;1," ",入力・計算画面!G128)</f>
        <v>226.13590091440028</v>
      </c>
      <c r="E125" s="45"/>
      <c r="F125" s="46"/>
      <c r="G125" s="46"/>
      <c r="H125" s="46"/>
      <c r="I125" s="46"/>
      <c r="J125" s="46"/>
      <c r="K125" s="46"/>
      <c r="L125" s="46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6"/>
    </row>
    <row r="126" spans="1:23">
      <c r="A126" s="46"/>
      <c r="B126" s="44">
        <v>122</v>
      </c>
      <c r="C126" s="51">
        <f>IF(入力・計算画面!$C129&lt;0.001," ",入力・計算画面!F129)</f>
        <v>610</v>
      </c>
      <c r="D126" s="52">
        <f>IF(C126&lt;1," ",入力・計算画面!G129)</f>
        <v>226.6529133477388</v>
      </c>
      <c r="E126" s="45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6"/>
    </row>
    <row r="127" spans="1:23">
      <c r="A127" s="46"/>
      <c r="B127" s="44">
        <v>123</v>
      </c>
      <c r="C127" s="51">
        <f>IF(入力・計算画面!$C130&lt;0.001," ",入力・計算画面!F130)</f>
        <v>615</v>
      </c>
      <c r="D127" s="52">
        <f>IF(C127&lt;1," ",入力・計算画面!G130)</f>
        <v>227.14319289315134</v>
      </c>
      <c r="E127" s="45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6"/>
    </row>
    <row r="128" spans="1:23">
      <c r="A128" s="46"/>
      <c r="B128" s="44">
        <v>124</v>
      </c>
      <c r="C128" s="51">
        <f>IF(入力・計算画面!$C131&lt;0.001," ",入力・計算画面!F131)</f>
        <v>620</v>
      </c>
      <c r="D128" s="52">
        <f>IF(C128&lt;1," ",入力・計算画面!G131)</f>
        <v>227.63347243856387</v>
      </c>
      <c r="E128" s="45"/>
      <c r="F128" s="46"/>
      <c r="G128" s="46"/>
      <c r="H128" s="46"/>
      <c r="I128" s="46"/>
      <c r="J128" s="46"/>
      <c r="K128" s="46"/>
      <c r="L128" s="46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6"/>
    </row>
    <row r="129" spans="1:23">
      <c r="A129" s="46"/>
      <c r="B129" s="44">
        <v>125</v>
      </c>
      <c r="C129" s="51">
        <f>IF(入力・計算画面!$C132&lt;0.001," ",入力・計算画面!F132)</f>
        <v>625</v>
      </c>
      <c r="D129" s="52">
        <f>IF(C129&lt;1," ",入力・計算画面!G132)</f>
        <v>228.11502499213401</v>
      </c>
      <c r="E129" s="45"/>
      <c r="F129" s="46"/>
      <c r="G129" s="46"/>
      <c r="H129" s="46"/>
      <c r="I129" s="46"/>
      <c r="J129" s="46"/>
      <c r="K129" s="46"/>
      <c r="L129" s="46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6"/>
    </row>
    <row r="130" spans="1:23">
      <c r="A130" s="46"/>
      <c r="B130" s="44">
        <v>126</v>
      </c>
      <c r="C130" s="51">
        <f>IF(入力・計算画面!$C133&lt;0.001," ",入力・計算画面!F133)</f>
        <v>630</v>
      </c>
      <c r="D130" s="52">
        <f>IF(C130&lt;1," ",入力・計算画面!G133)</f>
        <v>228.59657754570415</v>
      </c>
      <c r="E130" s="45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</row>
    <row r="131" spans="1:23">
      <c r="A131" s="46"/>
      <c r="B131" s="44">
        <v>127</v>
      </c>
      <c r="C131" s="51">
        <f>IF(入力・計算画面!$C134&lt;0.001," ",入力・計算画面!F134)</f>
        <v>635</v>
      </c>
      <c r="D131" s="52">
        <f>IF(C131&lt;1," ",入力・計算画面!G134)</f>
        <v>229.06095065343607</v>
      </c>
      <c r="E131" s="45"/>
      <c r="F131" s="46"/>
      <c r="G131" s="46"/>
      <c r="H131" s="46"/>
      <c r="I131" s="46"/>
      <c r="J131" s="46"/>
      <c r="K131" s="46"/>
      <c r="L131" s="46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6"/>
    </row>
    <row r="132" spans="1:23">
      <c r="A132" s="46"/>
      <c r="B132" s="44">
        <v>128</v>
      </c>
      <c r="C132" s="51">
        <f>IF(入力・計算画面!$C135&lt;0.001," ",入力・計算画面!F135)</f>
        <v>640</v>
      </c>
      <c r="D132" s="52">
        <f>IF(C132&lt;1," ",入力・計算画面!G135)</f>
        <v>229.52532376116798</v>
      </c>
      <c r="E132" s="45"/>
      <c r="F132" s="46"/>
      <c r="G132" s="46"/>
      <c r="H132" s="46"/>
      <c r="I132" s="46"/>
      <c r="J132" s="46"/>
      <c r="K132" s="46"/>
      <c r="L132" s="46"/>
      <c r="M132" s="46"/>
      <c r="N132" s="46"/>
      <c r="O132" s="46"/>
      <c r="P132" s="46"/>
      <c r="Q132" s="46"/>
      <c r="R132" s="46"/>
      <c r="S132" s="46"/>
      <c r="T132" s="46"/>
      <c r="U132" s="46"/>
      <c r="V132" s="46"/>
      <c r="W132" s="46"/>
    </row>
    <row r="133" spans="1:23">
      <c r="A133" s="46"/>
      <c r="B133" s="44">
        <v>129</v>
      </c>
      <c r="C133" s="51">
        <f>IF(入力・計算画面!$C136&lt;0.001," ",入力・計算画面!F136)</f>
        <v>645</v>
      </c>
      <c r="D133" s="52">
        <f>IF(C133&lt;1," ",入力・計算画面!G136)</f>
        <v>229.98124393349565</v>
      </c>
      <c r="E133" s="45"/>
      <c r="F133" s="46"/>
      <c r="G133" s="46"/>
      <c r="H133" s="46"/>
      <c r="I133" s="46"/>
      <c r="J133" s="46"/>
      <c r="K133" s="46"/>
      <c r="L133" s="46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6"/>
    </row>
    <row r="134" spans="1:23">
      <c r="A134" s="46"/>
      <c r="B134" s="44">
        <v>130</v>
      </c>
      <c r="C134" s="51">
        <f>IF(入力・計算画面!$C137&lt;0.001," ",入力・計算画面!F137)</f>
        <v>650</v>
      </c>
      <c r="D134" s="52">
        <f>IF(C134&lt;1," ",入力・計算画面!G137)</f>
        <v>230.42880203699548</v>
      </c>
      <c r="E134" s="45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6"/>
    </row>
    <row r="135" spans="1:23">
      <c r="A135" s="46"/>
      <c r="B135" s="44">
        <v>131</v>
      </c>
      <c r="C135" s="51">
        <f>IF(入力・計算画面!$C138&lt;0.001," ",入力・計算画面!F138)</f>
        <v>655</v>
      </c>
      <c r="D135" s="52">
        <f>IF(C135&lt;1," ",入力・計算画面!G138)</f>
        <v>230.87636014049531</v>
      </c>
      <c r="E135" s="45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6"/>
    </row>
    <row r="136" spans="1:23">
      <c r="A136" s="46"/>
      <c r="B136" s="44">
        <v>132</v>
      </c>
      <c r="C136" s="51">
        <f>IF(入力・計算画面!$C139&lt;0.001," ",入力・計算画面!F139)</f>
        <v>660</v>
      </c>
      <c r="D136" s="52">
        <f>IF(C136&lt;1," ",入力・計算画面!G139)</f>
        <v>231.29937475443884</v>
      </c>
      <c r="E136" s="45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6"/>
    </row>
    <row r="137" spans="1:23">
      <c r="A137" s="46"/>
      <c r="B137" s="44">
        <v>133</v>
      </c>
      <c r="C137" s="51">
        <f>IF(入力・計算画面!$C140&lt;0.001," ",入力・計算画面!F140)</f>
        <v>665</v>
      </c>
      <c r="D137" s="52">
        <f>IF(C137&lt;1," ",入力・計算画面!G140)</f>
        <v>231.72238936838238</v>
      </c>
      <c r="E137" s="45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6"/>
    </row>
    <row r="138" spans="1:23">
      <c r="A138" s="46"/>
      <c r="B138" s="44">
        <v>134</v>
      </c>
      <c r="C138" s="51">
        <f>IF(入力・計算画面!$C141&lt;0.001," ",入力・計算画面!F141)</f>
        <v>670</v>
      </c>
      <c r="D138" s="52">
        <f>IF(C138&lt;1," ",入力・計算画面!G141)</f>
        <v>232.13740288444944</v>
      </c>
      <c r="E138" s="45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</row>
    <row r="139" spans="1:23">
      <c r="A139" s="46"/>
      <c r="B139" s="44">
        <v>135</v>
      </c>
      <c r="C139" s="51">
        <f>IF(入力・計算画面!$C142&lt;0.001," ",入力・計算画面!F142)</f>
        <v>675</v>
      </c>
      <c r="D139" s="52">
        <f>IF(C139&lt;1," ",入力・計算画面!G142)</f>
        <v>232.53668276282963</v>
      </c>
      <c r="E139" s="45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</row>
    <row r="140" spans="1:23">
      <c r="A140" s="46"/>
      <c r="B140" s="44">
        <v>136</v>
      </c>
      <c r="C140" s="51">
        <f>IF(入力・計算画面!$C143&lt;0.001," ",入力・計算画面!F143)</f>
        <v>680</v>
      </c>
      <c r="D140" s="52">
        <f>IF(C140&lt;1," ",入力・計算画面!G143)</f>
        <v>232.93596264120981</v>
      </c>
      <c r="E140" s="45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6"/>
    </row>
    <row r="141" spans="1:23">
      <c r="A141" s="46"/>
      <c r="B141" s="44">
        <v>137</v>
      </c>
      <c r="C141" s="51">
        <f>IF(入力・計算画面!$C144&lt;0.001," ",入力・計算画面!F144)</f>
        <v>685</v>
      </c>
      <c r="D141" s="52">
        <f>IF(C141&lt;1," ",入力・計算画面!G144)</f>
        <v>233.31986521312379</v>
      </c>
      <c r="E141" s="45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</row>
    <row r="142" spans="1:23">
      <c r="A142" s="46"/>
      <c r="B142" s="44">
        <v>138</v>
      </c>
      <c r="C142" s="51">
        <f>IF(入力・計算画面!$C145&lt;0.001," ",入力・計算画面!F145)</f>
        <v>690</v>
      </c>
      <c r="D142" s="52">
        <f>IF(C142&lt;1," ",入力・計算画面!G145)</f>
        <v>233.69621209113032</v>
      </c>
      <c r="E142" s="45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  <c r="W142" s="46"/>
    </row>
    <row r="143" spans="1:23">
      <c r="A143" s="46"/>
      <c r="B143" s="44">
        <v>139</v>
      </c>
      <c r="C143" s="51">
        <f>IF(入力・計算画面!$C146&lt;0.001," ",入力・計算画面!F146)</f>
        <v>695</v>
      </c>
      <c r="D143" s="52">
        <f>IF(C143&lt;1," ",入力・計算画面!G146)</f>
        <v>234.06509155474609</v>
      </c>
      <c r="E143" s="45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</row>
    <row r="144" spans="1:23">
      <c r="A144" s="46"/>
      <c r="B144" s="44">
        <v>140</v>
      </c>
      <c r="C144" s="51">
        <f>IF(入力・計算画面!$C147&lt;0.001," ",入力・計算画面!F147)</f>
        <v>700</v>
      </c>
      <c r="D144" s="52">
        <f>IF(C144&lt;1," ",入力・計算画面!G147)</f>
        <v>234.42659161002646</v>
      </c>
      <c r="E144" s="45"/>
      <c r="F144" s="46"/>
      <c r="G144" s="46"/>
      <c r="H144" s="46"/>
      <c r="I144" s="46"/>
      <c r="J144" s="46"/>
      <c r="K144" s="46"/>
      <c r="L144" s="46"/>
      <c r="M144" s="46"/>
      <c r="N144" s="46"/>
      <c r="O144" s="46"/>
      <c r="P144" s="46"/>
      <c r="Q144" s="46"/>
      <c r="R144" s="46"/>
      <c r="S144" s="46"/>
      <c r="T144" s="46"/>
      <c r="U144" s="46"/>
      <c r="V144" s="46"/>
      <c r="W144" s="46"/>
    </row>
    <row r="145" spans="1:23">
      <c r="A145" s="46"/>
      <c r="B145" s="44">
        <v>141</v>
      </c>
      <c r="C145" s="51">
        <f>IF(入力・計算画面!$C148&lt;0.001," ",入力・計算画面!F148)</f>
        <v>705</v>
      </c>
      <c r="D145" s="52">
        <f>IF(C145&lt;1," ",入力・計算画面!G148)</f>
        <v>234.78079998678706</v>
      </c>
      <c r="E145" s="45"/>
      <c r="F145" s="46"/>
      <c r="G145" s="46"/>
      <c r="H145" s="46"/>
      <c r="I145" s="46"/>
      <c r="J145" s="46"/>
      <c r="K145" s="46"/>
      <c r="L145" s="46"/>
      <c r="M145" s="46"/>
      <c r="N145" s="46"/>
      <c r="O145" s="46"/>
      <c r="P145" s="46"/>
      <c r="Q145" s="46"/>
      <c r="R145" s="46"/>
      <c r="S145" s="46"/>
      <c r="T145" s="46"/>
      <c r="U145" s="46"/>
      <c r="V145" s="46"/>
      <c r="W145" s="46"/>
    </row>
    <row r="146" spans="1:23">
      <c r="A146" s="46"/>
      <c r="B146" s="44">
        <v>142</v>
      </c>
      <c r="C146" s="51">
        <f>IF(入力・計算画面!$C149&lt;0.001," ",入力・計算画面!F149)</f>
        <v>710</v>
      </c>
      <c r="D146" s="52">
        <f>IF(C146&lt;1," ",入力・計算画面!G149)</f>
        <v>235.12780413580015</v>
      </c>
      <c r="E146" s="45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</row>
    <row r="147" spans="1:23">
      <c r="A147" s="46"/>
      <c r="B147" s="44">
        <v>143</v>
      </c>
      <c r="C147" s="51">
        <f>IF(入力・計算画面!$C150&lt;0.001," ",入力・計算画面!F150)</f>
        <v>715</v>
      </c>
      <c r="D147" s="52">
        <f>IF(C147&lt;1," ",入力・計算画面!G150)</f>
        <v>235.47480828481324</v>
      </c>
      <c r="E147" s="45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  <c r="Q147" s="46"/>
      <c r="R147" s="46"/>
      <c r="S147" s="46"/>
      <c r="T147" s="46"/>
      <c r="U147" s="46"/>
      <c r="V147" s="46"/>
      <c r="W147" s="46"/>
    </row>
    <row r="148" spans="1:23">
      <c r="A148" s="46"/>
      <c r="B148" s="44">
        <v>144</v>
      </c>
      <c r="C148" s="51">
        <f>IF(入力・計算画面!$C151&lt;0.001," ",入力・計算画面!F151)</f>
        <v>720</v>
      </c>
      <c r="D148" s="52">
        <f>IF(C148&lt;1," ",入力・計算画面!G151)</f>
        <v>235.80072162219142</v>
      </c>
      <c r="E148" s="45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</row>
    <row r="149" spans="1:23">
      <c r="A149" s="46"/>
      <c r="B149" s="44">
        <v>145</v>
      </c>
      <c r="C149" s="51">
        <f>IF(入力・計算画面!$C152&lt;0.001," ",入力・計算画面!F152)</f>
        <v>725</v>
      </c>
      <c r="D149" s="52">
        <f>IF(C149&lt;1," ",入力・計算画面!G152)</f>
        <v>236.11977768750376</v>
      </c>
      <c r="E149" s="45"/>
      <c r="F149" s="46"/>
      <c r="G149" s="46"/>
      <c r="H149" s="46"/>
      <c r="I149" s="46"/>
      <c r="J149" s="46"/>
      <c r="K149" s="46"/>
      <c r="L149" s="46"/>
      <c r="M149" s="46"/>
      <c r="N149" s="46"/>
      <c r="O149" s="46"/>
      <c r="P149" s="46"/>
      <c r="Q149" s="46"/>
      <c r="R149" s="46"/>
      <c r="S149" s="46"/>
      <c r="T149" s="46"/>
      <c r="U149" s="46"/>
      <c r="V149" s="46"/>
      <c r="W149" s="46"/>
    </row>
    <row r="150" spans="1:23">
      <c r="A150" s="46"/>
      <c r="B150" s="44">
        <v>146</v>
      </c>
      <c r="C150" s="51">
        <f>IF(入力・計算画面!$C153&lt;0.001," ",入力・計算画面!F153)</f>
        <v>730</v>
      </c>
      <c r="D150" s="52">
        <f>IF(C150&lt;1," ",入力・計算画面!G153)</f>
        <v>236.43883375281609</v>
      </c>
      <c r="E150" s="45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6"/>
      <c r="R150" s="46"/>
      <c r="S150" s="46"/>
      <c r="T150" s="46"/>
      <c r="U150" s="46"/>
      <c r="V150" s="46"/>
      <c r="W150" s="46"/>
    </row>
    <row r="151" spans="1:23">
      <c r="A151" s="46"/>
      <c r="B151" s="44">
        <v>147</v>
      </c>
      <c r="C151" s="51">
        <f>IF(入力・計算画面!$C154&lt;0.001," ",入力・計算画面!F154)</f>
        <v>735</v>
      </c>
      <c r="D151" s="52">
        <f>IF(C151&lt;1," ",入力・計算画面!G154)</f>
        <v>236.75788981812843</v>
      </c>
      <c r="E151" s="45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  <c r="Q151" s="46"/>
      <c r="R151" s="46"/>
      <c r="S151" s="46"/>
      <c r="T151" s="46"/>
      <c r="U151" s="46"/>
      <c r="V151" s="46"/>
      <c r="W151" s="46"/>
    </row>
    <row r="152" spans="1:23">
      <c r="A152" s="46"/>
      <c r="B152" s="44">
        <v>148</v>
      </c>
      <c r="C152" s="51">
        <f>IF(入力・計算画面!$C155&lt;0.001," ",入力・計算画面!F155)</f>
        <v>740</v>
      </c>
      <c r="D152" s="52">
        <f>IF(C152&lt;1," ",入力・計算画面!G155)</f>
        <v>237.05688895414696</v>
      </c>
      <c r="E152" s="45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</row>
    <row r="153" spans="1:23">
      <c r="A153" s="46"/>
      <c r="B153" s="44">
        <v>149</v>
      </c>
      <c r="C153" s="51">
        <f>IF(入力・計算画面!$C156&lt;0.001," ",入力・計算画面!F156)</f>
        <v>745</v>
      </c>
      <c r="D153" s="52">
        <f>IF(C153&lt;1," ",入力・計算画面!G156)</f>
        <v>237.34294287466201</v>
      </c>
      <c r="E153" s="45"/>
      <c r="F153" s="46"/>
      <c r="G153" s="46"/>
      <c r="H153" s="46"/>
      <c r="I153" s="46"/>
      <c r="J153" s="46"/>
      <c r="K153" s="46"/>
      <c r="L153" s="46"/>
      <c r="M153" s="46"/>
      <c r="N153" s="46"/>
      <c r="O153" s="46"/>
      <c r="P153" s="46"/>
      <c r="Q153" s="46"/>
      <c r="R153" s="46"/>
      <c r="S153" s="46"/>
      <c r="T153" s="46"/>
      <c r="U153" s="46"/>
      <c r="V153" s="46"/>
      <c r="W153" s="46"/>
    </row>
    <row r="154" spans="1:23">
      <c r="A154" s="46"/>
      <c r="B154" s="44">
        <v>150</v>
      </c>
      <c r="C154" s="51">
        <f>IF(入力・計算画面!$C157&lt;0.001," ",入力・計算画面!F157)</f>
        <v>750</v>
      </c>
      <c r="D154" s="52">
        <f>IF(C154&lt;1," ",入力・計算画面!G157)</f>
        <v>237.62265109216608</v>
      </c>
      <c r="E154" s="45"/>
      <c r="F154" s="46"/>
      <c r="G154" s="46"/>
      <c r="H154" s="46"/>
      <c r="I154" s="46"/>
      <c r="J154" s="46"/>
      <c r="K154" s="46"/>
      <c r="L154" s="46"/>
      <c r="M154" s="46"/>
      <c r="N154" s="46"/>
      <c r="O154" s="46"/>
      <c r="P154" s="46"/>
      <c r="Q154" s="46"/>
      <c r="R154" s="46"/>
      <c r="S154" s="46"/>
      <c r="T154" s="46"/>
      <c r="U154" s="46"/>
      <c r="V154" s="46"/>
      <c r="W154" s="46"/>
    </row>
    <row r="155" spans="1:23">
      <c r="A155" s="46"/>
      <c r="B155" s="44">
        <v>151</v>
      </c>
      <c r="C155" s="51">
        <f>IF(入力・計算画面!$C158&lt;0.001," ",入力・計算画面!F158)</f>
        <v>755</v>
      </c>
      <c r="D155" s="52">
        <f>IF(C155&lt;1," ",入力・計算画面!G158)</f>
        <v>237.89609779530198</v>
      </c>
      <c r="E155" s="45"/>
      <c r="F155" s="46"/>
      <c r="G155" s="46"/>
      <c r="H155" s="46"/>
      <c r="I155" s="46"/>
      <c r="J155" s="46"/>
      <c r="K155" s="46"/>
      <c r="L155" s="46"/>
      <c r="M155" s="46"/>
      <c r="N155" s="46"/>
      <c r="O155" s="46"/>
      <c r="P155" s="46"/>
      <c r="Q155" s="46"/>
      <c r="R155" s="46"/>
      <c r="S155" s="46"/>
      <c r="T155" s="46"/>
      <c r="U155" s="46"/>
      <c r="V155" s="46"/>
      <c r="W155" s="46"/>
    </row>
    <row r="156" spans="1:23">
      <c r="A156" s="46"/>
      <c r="B156" s="44">
        <v>152</v>
      </c>
      <c r="C156" s="51">
        <f>IF(入力・計算画面!$C159&lt;0.001," ",入力・計算画面!F159)</f>
        <v>760</v>
      </c>
      <c r="D156" s="52">
        <f>IF(C156&lt;1," ",入力・計算画面!G159)</f>
        <v>238.14533398351847</v>
      </c>
      <c r="E156" s="45"/>
      <c r="F156" s="46"/>
      <c r="G156" s="46"/>
      <c r="H156" s="46"/>
      <c r="I156" s="46"/>
      <c r="J156" s="46"/>
      <c r="K156" s="46"/>
      <c r="L156" s="46"/>
      <c r="M156" s="46"/>
      <c r="N156" s="46"/>
      <c r="O156" s="46"/>
      <c r="P156" s="46"/>
      <c r="Q156" s="46"/>
      <c r="R156" s="46"/>
      <c r="S156" s="46"/>
      <c r="T156" s="46"/>
      <c r="U156" s="46"/>
      <c r="V156" s="46"/>
      <c r="W156" s="46"/>
    </row>
    <row r="157" spans="1:23">
      <c r="A157" s="46"/>
      <c r="B157" s="44">
        <v>153</v>
      </c>
      <c r="C157" s="51">
        <f>IF(入力・計算画面!$C160&lt;0.001," ",入力・計算画面!F160)</f>
        <v>765</v>
      </c>
      <c r="D157" s="52">
        <f>IF(C157&lt;1," ",入力・計算画面!G160)</f>
        <v>238.38872481458665</v>
      </c>
      <c r="E157" s="45"/>
      <c r="F157" s="46"/>
      <c r="G157" s="46"/>
      <c r="H157" s="46"/>
      <c r="I157" s="46"/>
      <c r="J157" s="46"/>
      <c r="K157" s="46"/>
      <c r="L157" s="46"/>
      <c r="M157" s="46"/>
      <c r="N157" s="46"/>
      <c r="O157" s="46"/>
      <c r="P157" s="46"/>
      <c r="Q157" s="46"/>
      <c r="R157" s="46"/>
      <c r="S157" s="46"/>
      <c r="T157" s="46"/>
      <c r="U157" s="46"/>
      <c r="V157" s="46"/>
      <c r="W157" s="46"/>
    </row>
    <row r="158" spans="1:23">
      <c r="A158" s="46"/>
      <c r="B158" s="44">
        <v>154</v>
      </c>
      <c r="C158" s="51">
        <f>IF(入力・計算画面!$C161&lt;0.001," ",入力・計算画面!F161)</f>
        <v>770</v>
      </c>
      <c r="D158" s="52">
        <f>IF(C158&lt;1," ",入力・計算画面!G161)</f>
        <v>238.62067135180675</v>
      </c>
      <c r="E158" s="45"/>
      <c r="F158" s="46"/>
      <c r="G158" s="46"/>
      <c r="H158" s="46"/>
      <c r="I158" s="46"/>
      <c r="J158" s="46"/>
      <c r="K158" s="46"/>
      <c r="L158" s="46"/>
      <c r="M158" s="46"/>
      <c r="N158" s="46"/>
      <c r="O158" s="46"/>
      <c r="P158" s="46"/>
      <c r="Q158" s="46"/>
      <c r="R158" s="46"/>
      <c r="S158" s="46"/>
      <c r="T158" s="46"/>
      <c r="U158" s="46"/>
      <c r="V158" s="46"/>
      <c r="W158" s="46"/>
    </row>
    <row r="159" spans="1:23">
      <c r="A159" s="46"/>
      <c r="B159" s="44">
        <v>155</v>
      </c>
      <c r="C159" s="51">
        <f>IF(入力・計算画面!$C162&lt;0.001," ",入力・計算画面!F162)</f>
        <v>775</v>
      </c>
      <c r="D159" s="52">
        <f>IF(C159&lt;1," ",入力・計算画面!G162)</f>
        <v>238.8470182803058</v>
      </c>
      <c r="E159" s="45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6"/>
      <c r="R159" s="46"/>
      <c r="S159" s="46"/>
      <c r="T159" s="46"/>
      <c r="U159" s="46"/>
      <c r="V159" s="46"/>
      <c r="W159" s="46"/>
    </row>
    <row r="160" spans="1:23">
      <c r="A160" s="46"/>
      <c r="B160" s="44">
        <v>156</v>
      </c>
      <c r="C160" s="51">
        <f>IF(入力・計算画面!$C163&lt;0.001," ",入力・計算画面!F163)</f>
        <v>780</v>
      </c>
      <c r="D160" s="52">
        <f>IF(C160&lt;1," ",入力・計算画面!G163)</f>
        <v>239.07336520880486</v>
      </c>
      <c r="E160" s="45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6"/>
      <c r="R160" s="46"/>
      <c r="S160" s="46"/>
      <c r="T160" s="46"/>
      <c r="U160" s="46"/>
      <c r="V160" s="46"/>
      <c r="W160" s="46"/>
    </row>
    <row r="161" spans="1:23">
      <c r="A161" s="46"/>
      <c r="B161" s="44">
        <v>157</v>
      </c>
      <c r="C161" s="51">
        <f>IF(入力・計算画面!$C164&lt;0.001," ",入力・計算画面!F164)</f>
        <v>785</v>
      </c>
      <c r="D161" s="52">
        <f>IF(C161&lt;1," ",入力・計算画面!G164)</f>
        <v>239.27812262414432</v>
      </c>
      <c r="E161" s="45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>
      <c r="A162" s="46"/>
      <c r="B162" s="44">
        <v>158</v>
      </c>
      <c r="C162" s="51">
        <f>IF(入力・計算画面!$C165&lt;0.001," ",入力・計算画面!F165)</f>
        <v>790</v>
      </c>
      <c r="D162" s="52">
        <f>IF(C162&lt;1," ",入力・計算画面!G165)</f>
        <v>239.4725657262465</v>
      </c>
      <c r="E162" s="45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>
      <c r="A163" s="46"/>
      <c r="B163" s="44">
        <v>159</v>
      </c>
      <c r="C163" s="51">
        <f>IF(入力・計算画面!$C166&lt;0.001," ",入力・計算画面!F166)</f>
        <v>795</v>
      </c>
      <c r="D163" s="52">
        <f>IF(C163&lt;1," ",入力・計算画面!G166)</f>
        <v>239.64732666593417</v>
      </c>
      <c r="E163" s="45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  <c r="Q163" s="46"/>
      <c r="R163" s="46"/>
      <c r="S163" s="46"/>
      <c r="T163" s="46"/>
      <c r="U163" s="46"/>
      <c r="V163" s="46"/>
      <c r="W163" s="46"/>
    </row>
    <row r="164" spans="1:23">
      <c r="A164" s="46"/>
      <c r="B164" s="44">
        <v>160</v>
      </c>
      <c r="C164" s="51">
        <f>IF(入力・計算画面!$C167&lt;0.001," ",入力・計算画面!F167)</f>
        <v>800</v>
      </c>
      <c r="D164" s="52">
        <f>IF(C164&lt;1," ",入力・計算画面!G167)</f>
        <v>239.82208760562185</v>
      </c>
      <c r="E164" s="45"/>
      <c r="F164" s="46"/>
      <c r="G164" s="46"/>
      <c r="H164" s="46"/>
      <c r="I164" s="46"/>
      <c r="J164" s="46"/>
      <c r="K164" s="46"/>
      <c r="L164" s="46"/>
      <c r="M164" s="46"/>
      <c r="N164" s="46"/>
      <c r="O164" s="46"/>
      <c r="P164" s="46"/>
      <c r="Q164" s="46"/>
      <c r="R164" s="46"/>
      <c r="S164" s="46"/>
      <c r="T164" s="46"/>
      <c r="U164" s="46"/>
      <c r="V164" s="46"/>
      <c r="W164" s="46"/>
    </row>
    <row r="165" spans="1:23">
      <c r="A165" s="46"/>
      <c r="B165" s="44">
        <v>161</v>
      </c>
      <c r="C165" s="51">
        <f>IF(入力・計算画面!$C168&lt;0.001," ",入力・計算画面!F168)</f>
        <v>805</v>
      </c>
      <c r="D165" s="52">
        <f>IF(C165&lt;1," ",入力・計算画面!G168)</f>
        <v>239.97840841155897</v>
      </c>
      <c r="E165" s="45"/>
      <c r="F165" s="46"/>
      <c r="G165" s="46"/>
      <c r="H165" s="46"/>
      <c r="I165" s="46"/>
      <c r="J165" s="46"/>
      <c r="K165" s="46"/>
      <c r="L165" s="46"/>
      <c r="M165" s="46"/>
      <c r="N165" s="46"/>
      <c r="O165" s="46"/>
      <c r="P165" s="46"/>
      <c r="Q165" s="46"/>
      <c r="R165" s="46"/>
      <c r="S165" s="46"/>
      <c r="T165" s="46"/>
      <c r="U165" s="46"/>
      <c r="V165" s="46"/>
      <c r="W165" s="46"/>
    </row>
    <row r="166" spans="1:23">
      <c r="A166" s="46"/>
      <c r="B166" s="44">
        <v>162</v>
      </c>
      <c r="C166" s="51">
        <f>IF(入力・計算画面!$C169&lt;0.001," ",入力・計算画面!F169)</f>
        <v>810</v>
      </c>
      <c r="D166" s="52">
        <f>IF(C166&lt;1," ",入力・計算画面!G169)</f>
        <v>240.12596720885753</v>
      </c>
      <c r="E166" s="45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  <c r="Q166" s="46"/>
      <c r="R166" s="46"/>
      <c r="S166" s="46"/>
      <c r="T166" s="46"/>
      <c r="U166" s="46"/>
      <c r="V166" s="46"/>
      <c r="W166" s="46"/>
    </row>
    <row r="167" spans="1:23">
      <c r="A167" s="46"/>
      <c r="B167" s="44">
        <v>163</v>
      </c>
      <c r="C167" s="51">
        <f>IF(入力・計算画面!$C170&lt;0.001," ",入力・計算画面!F170)</f>
        <v>815</v>
      </c>
      <c r="D167" s="52">
        <f>IF(C167&lt;1," ",入力・計算画面!G170)</f>
        <v>240.27352600615609</v>
      </c>
      <c r="E167" s="45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  <c r="Q167" s="46"/>
      <c r="R167" s="46"/>
      <c r="S167" s="46"/>
      <c r="T167" s="46"/>
      <c r="U167" s="46"/>
      <c r="V167" s="46"/>
      <c r="W167" s="46"/>
    </row>
    <row r="168" spans="1:23">
      <c r="A168" s="46"/>
      <c r="B168" s="44">
        <v>164</v>
      </c>
      <c r="C168" s="51">
        <f>IF(入力・計算画面!$C171&lt;0.001," ",入力・計算画面!F171)</f>
        <v>820</v>
      </c>
      <c r="D168" s="52">
        <f>IF(C168&lt;1," ",入力・計算画面!G171)</f>
        <v>240.41262393145576</v>
      </c>
      <c r="E168" s="45"/>
      <c r="F168" s="46"/>
      <c r="G168" s="46"/>
      <c r="H168" s="46"/>
      <c r="I168" s="46"/>
      <c r="J168" s="46"/>
      <c r="K168" s="46"/>
      <c r="L168" s="46"/>
      <c r="M168" s="46"/>
      <c r="N168" s="46"/>
      <c r="O168" s="46"/>
      <c r="P168" s="46"/>
      <c r="Q168" s="46"/>
      <c r="R168" s="46"/>
      <c r="S168" s="46"/>
      <c r="T168" s="46"/>
      <c r="U168" s="46"/>
      <c r="V168" s="46"/>
      <c r="W168" s="46"/>
    </row>
    <row r="169" spans="1:23">
      <c r="A169" s="46"/>
      <c r="B169" s="44">
        <v>165</v>
      </c>
      <c r="C169" s="51">
        <f>IF(入力・計算画面!$C172&lt;0.001," ",入力・計算画面!F172)</f>
        <v>825</v>
      </c>
      <c r="D169" s="52">
        <f>IF(C169&lt;1," ",入力・計算画面!G172)</f>
        <v>240.54760333115854</v>
      </c>
      <c r="E169" s="45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6"/>
      <c r="R169" s="46"/>
      <c r="S169" s="46"/>
      <c r="T169" s="46"/>
      <c r="U169" s="46"/>
      <c r="V169" s="46"/>
      <c r="W169" s="46"/>
    </row>
    <row r="170" spans="1:23">
      <c r="A170" s="46"/>
      <c r="B170" s="44">
        <v>166</v>
      </c>
      <c r="C170" s="51">
        <f>IF(入力・計算画面!$C173&lt;0.001," ",入力・計算画面!F173)</f>
        <v>830</v>
      </c>
      <c r="D170" s="52">
        <f>IF(C170&lt;1," ",入力・計算画面!G173)</f>
        <v>240.6785382619839</v>
      </c>
      <c r="E170" s="45"/>
      <c r="F170" s="46"/>
      <c r="G170" s="46"/>
      <c r="H170" s="46"/>
      <c r="I170" s="46"/>
      <c r="J170" s="46"/>
      <c r="K170" s="46"/>
      <c r="L170" s="46"/>
      <c r="M170" s="46"/>
      <c r="N170" s="46"/>
      <c r="O170" s="46"/>
      <c r="P170" s="46"/>
      <c r="Q170" s="46"/>
      <c r="R170" s="46"/>
      <c r="S170" s="46"/>
      <c r="T170" s="46"/>
      <c r="U170" s="46"/>
      <c r="V170" s="46"/>
      <c r="W170" s="46"/>
    </row>
    <row r="171" spans="1:23">
      <c r="A171" s="46"/>
      <c r="B171" s="44">
        <v>167</v>
      </c>
      <c r="C171" s="51">
        <f>IF(入力・計算画面!$C174&lt;0.001," ",入力・計算画面!F174)</f>
        <v>835</v>
      </c>
      <c r="D171" s="52">
        <f>IF(C171&lt;1," ",入力・計算画面!G174)</f>
        <v>240.80550236262172</v>
      </c>
      <c r="E171" s="45"/>
      <c r="F171" s="46"/>
      <c r="G171" s="46"/>
      <c r="H171" s="46"/>
      <c r="I171" s="46"/>
      <c r="J171" s="46"/>
      <c r="K171" s="46"/>
      <c r="L171" s="46"/>
      <c r="M171" s="46"/>
      <c r="N171" s="46"/>
      <c r="O171" s="46"/>
      <c r="P171" s="46"/>
      <c r="Q171" s="46"/>
      <c r="R171" s="46"/>
      <c r="S171" s="46"/>
      <c r="T171" s="46"/>
      <c r="U171" s="46"/>
      <c r="V171" s="46"/>
      <c r="W171" s="46"/>
    </row>
    <row r="172" spans="1:23">
      <c r="A172" s="46"/>
      <c r="B172" s="44">
        <v>168</v>
      </c>
      <c r="C172" s="51">
        <f>IF(入力・計算画面!$C175&lt;0.001," ",入力・計算画面!F175)</f>
        <v>840</v>
      </c>
      <c r="D172" s="52">
        <f>IF(C172&lt;1," ",入力・計算画面!G175)</f>
        <v>240.92856884937032</v>
      </c>
      <c r="E172" s="45"/>
      <c r="F172" s="46"/>
      <c r="G172" s="46"/>
      <c r="H172" s="46"/>
      <c r="I172" s="46"/>
      <c r="J172" s="46"/>
      <c r="K172" s="46"/>
      <c r="L172" s="46"/>
      <c r="M172" s="46"/>
      <c r="N172" s="46"/>
      <c r="O172" s="46"/>
      <c r="P172" s="46"/>
      <c r="Q172" s="46"/>
      <c r="R172" s="46"/>
      <c r="S172" s="46"/>
      <c r="T172" s="46"/>
      <c r="U172" s="46"/>
      <c r="V172" s="46"/>
      <c r="W172" s="46"/>
    </row>
    <row r="173" spans="1:23">
      <c r="A173" s="46"/>
      <c r="B173" s="44">
        <v>169</v>
      </c>
      <c r="C173" s="51">
        <f>IF(入力・計算画面!$C176&lt;0.001," ",入力・計算画面!F176)</f>
        <v>845</v>
      </c>
      <c r="D173" s="52">
        <f>IF(C173&lt;1," ",入力・計算画面!G176)</f>
        <v>241.05163533611892</v>
      </c>
      <c r="E173" s="45"/>
      <c r="F173" s="46"/>
      <c r="G173" s="46"/>
      <c r="H173" s="46"/>
      <c r="I173" s="46"/>
      <c r="J173" s="46"/>
      <c r="K173" s="46"/>
      <c r="L173" s="46"/>
      <c r="M173" s="46"/>
      <c r="N173" s="46"/>
      <c r="O173" s="46"/>
      <c r="P173" s="46"/>
      <c r="Q173" s="46"/>
      <c r="R173" s="46"/>
      <c r="S173" s="46"/>
      <c r="T173" s="46"/>
      <c r="U173" s="46"/>
      <c r="V173" s="46"/>
      <c r="W173" s="46"/>
    </row>
    <row r="174" spans="1:23">
      <c r="A174" s="46"/>
      <c r="B174" s="44">
        <v>170</v>
      </c>
      <c r="C174" s="51">
        <f>IF(入力・計算画面!$C177&lt;0.001," ",入力・計算画面!F177)</f>
        <v>850</v>
      </c>
      <c r="D174" s="52">
        <f>IF(C174&lt;1," ",入力・計算画面!G177)</f>
        <v>241.17087699846499</v>
      </c>
      <c r="E174" s="45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  <c r="S174" s="46"/>
      <c r="T174" s="46"/>
      <c r="U174" s="46"/>
      <c r="V174" s="46"/>
      <c r="W174" s="46"/>
    </row>
    <row r="175" spans="1:23">
      <c r="A175" s="46"/>
      <c r="B175" s="44">
        <v>171</v>
      </c>
      <c r="C175" s="51">
        <f>IF(入力・計算画面!$C178&lt;0.001," ",入力・計算画面!F178)</f>
        <v>855</v>
      </c>
      <c r="D175" s="52">
        <f>IF(C175&lt;1," ",入力・計算画面!G178)</f>
        <v>241.28268565076036</v>
      </c>
      <c r="E175" s="45"/>
      <c r="F175" s="46"/>
      <c r="G175" s="46"/>
      <c r="H175" s="46"/>
      <c r="I175" s="46"/>
      <c r="J175" s="46"/>
      <c r="K175" s="46"/>
      <c r="L175" s="46"/>
      <c r="M175" s="46"/>
      <c r="N175" s="46"/>
      <c r="O175" s="46"/>
      <c r="P175" s="46"/>
      <c r="Q175" s="46"/>
      <c r="R175" s="46"/>
      <c r="S175" s="46"/>
      <c r="T175" s="46"/>
      <c r="U175" s="46"/>
      <c r="V175" s="46"/>
      <c r="W175" s="46"/>
    </row>
    <row r="176" spans="1:23">
      <c r="A176" s="46"/>
      <c r="B176" s="44">
        <v>172</v>
      </c>
      <c r="C176" s="51">
        <f>IF(入力・計算画面!$C179&lt;0.001," ",入力・計算画面!F179)</f>
        <v>860</v>
      </c>
      <c r="D176" s="52">
        <f>IF(C176&lt;1," ",入力・計算画面!G179)</f>
        <v>241.39449430305572</v>
      </c>
      <c r="E176" s="45"/>
      <c r="F176" s="46"/>
      <c r="G176" s="46"/>
      <c r="H176" s="46"/>
      <c r="I176" s="46"/>
      <c r="J176" s="46"/>
      <c r="K176" s="46"/>
      <c r="L176" s="46"/>
      <c r="M176" s="46"/>
      <c r="N176" s="46"/>
      <c r="O176" s="46"/>
      <c r="P176" s="46"/>
      <c r="Q176" s="46"/>
      <c r="R176" s="46"/>
      <c r="S176" s="46"/>
      <c r="T176" s="46"/>
      <c r="U176" s="46"/>
      <c r="V176" s="46"/>
      <c r="W176" s="46"/>
    </row>
    <row r="177" spans="1:23">
      <c r="A177" s="46"/>
      <c r="B177" s="44">
        <v>173</v>
      </c>
      <c r="C177" s="51">
        <f>IF(入力・計算画面!$C180&lt;0.001," ",入力・計算画面!F180)</f>
        <v>865</v>
      </c>
      <c r="D177" s="52">
        <f>IF(C177&lt;1," ",入力・計算画面!G180)</f>
        <v>241.50269389343538</v>
      </c>
      <c r="E177" s="45"/>
      <c r="F177" s="46"/>
      <c r="G177" s="46"/>
      <c r="H177" s="46"/>
      <c r="I177" s="46"/>
      <c r="J177" s="46"/>
      <c r="K177" s="46"/>
      <c r="L177" s="46"/>
      <c r="M177" s="46"/>
      <c r="N177" s="46"/>
      <c r="O177" s="46"/>
      <c r="P177" s="46"/>
      <c r="Q177" s="46"/>
      <c r="R177" s="46"/>
      <c r="S177" s="46"/>
      <c r="T177" s="46"/>
      <c r="U177" s="46"/>
      <c r="V177" s="46"/>
      <c r="W177" s="46"/>
    </row>
    <row r="178" spans="1:23">
      <c r="A178" s="46"/>
      <c r="B178" s="44">
        <v>174</v>
      </c>
      <c r="C178" s="51">
        <f>IF(入力・計算画面!$C181&lt;0.001," ",入力・計算画面!F181)</f>
        <v>870</v>
      </c>
      <c r="D178" s="52">
        <f>IF(C178&lt;1," ",入力・計算画面!G181)</f>
        <v>241.60735545872373</v>
      </c>
      <c r="E178" s="45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6"/>
      <c r="R178" s="46"/>
      <c r="S178" s="46"/>
      <c r="T178" s="46"/>
      <c r="U178" s="46"/>
      <c r="V178" s="46"/>
      <c r="W178" s="46"/>
    </row>
    <row r="179" spans="1:23">
      <c r="A179" s="46"/>
      <c r="B179" s="44">
        <v>175</v>
      </c>
      <c r="C179" s="51">
        <f>IF(入力・計算画面!$C182&lt;0.001," ",入力・計算画面!F182)</f>
        <v>875</v>
      </c>
      <c r="D179" s="52">
        <f>IF(C179&lt;1," ",入力・計算画面!G182)</f>
        <v>241.70515228014989</v>
      </c>
      <c r="E179" s="45"/>
      <c r="F179" s="46"/>
      <c r="G179" s="46"/>
      <c r="H179" s="46"/>
      <c r="I179" s="46"/>
      <c r="J179" s="46"/>
      <c r="K179" s="46"/>
      <c r="L179" s="46"/>
      <c r="M179" s="46"/>
      <c r="N179" s="46"/>
      <c r="O179" s="46"/>
      <c r="P179" s="46"/>
      <c r="Q179" s="46"/>
      <c r="R179" s="46"/>
      <c r="S179" s="46"/>
      <c r="T179" s="46"/>
      <c r="U179" s="46"/>
      <c r="V179" s="46"/>
      <c r="W179" s="46"/>
    </row>
    <row r="180" spans="1:23">
      <c r="A180" s="46"/>
      <c r="B180" s="44">
        <v>176</v>
      </c>
      <c r="C180" s="51">
        <f>IF(入力・計算画面!$C183&lt;0.001," ",入力・計算画面!F183)</f>
        <v>880</v>
      </c>
      <c r="D180" s="52">
        <f>IF(C180&lt;1," ",入力・計算画面!G183)</f>
        <v>241.80294910157605</v>
      </c>
      <c r="E180" s="45"/>
      <c r="F180" s="46"/>
      <c r="G180" s="46"/>
      <c r="H180" s="46"/>
      <c r="I180" s="46"/>
      <c r="J180" s="46"/>
      <c r="K180" s="46"/>
      <c r="L180" s="46"/>
      <c r="M180" s="46"/>
      <c r="N180" s="46"/>
      <c r="O180" s="46"/>
      <c r="P180" s="46"/>
      <c r="Q180" s="46"/>
      <c r="R180" s="46"/>
      <c r="S180" s="46"/>
      <c r="T180" s="46"/>
      <c r="U180" s="46"/>
      <c r="V180" s="46"/>
      <c r="W180" s="46"/>
    </row>
    <row r="181" spans="1:23">
      <c r="A181" s="46"/>
      <c r="B181" s="44">
        <v>177</v>
      </c>
      <c r="C181" s="51">
        <f>IF(入力・計算画面!$C184&lt;0.001," ",入力・計算画面!F184)</f>
        <v>885</v>
      </c>
      <c r="D181" s="52">
        <f>IF(C181&lt;1," ",入力・計算画面!G184)</f>
        <v>241.89741829007951</v>
      </c>
      <c r="E181" s="45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</row>
    <row r="182" spans="1:23">
      <c r="A182" s="46"/>
      <c r="B182" s="44">
        <v>178</v>
      </c>
      <c r="C182" s="51">
        <f>IF(入力・計算画面!$C185&lt;0.001," ",入力・計算画面!F185)</f>
        <v>890</v>
      </c>
      <c r="D182" s="52">
        <f>IF(C182&lt;1," ",入力・計算画面!G185)</f>
        <v>241.98543936840039</v>
      </c>
      <c r="E182" s="45"/>
      <c r="F182" s="46"/>
      <c r="G182" s="46"/>
      <c r="H182" s="46"/>
      <c r="I182" s="46"/>
      <c r="J182" s="46"/>
      <c r="K182" s="46"/>
      <c r="L182" s="46"/>
      <c r="M182" s="46"/>
      <c r="N182" s="46"/>
      <c r="O182" s="46"/>
      <c r="P182" s="46"/>
      <c r="Q182" s="46"/>
      <c r="R182" s="46"/>
      <c r="S182" s="46"/>
      <c r="T182" s="46"/>
      <c r="U182" s="46"/>
      <c r="V182" s="46"/>
      <c r="W182" s="46"/>
    </row>
    <row r="183" spans="1:23">
      <c r="A183" s="46"/>
      <c r="B183" s="44">
        <v>179</v>
      </c>
      <c r="C183" s="51">
        <f>IF(入力・計算画面!$C186&lt;0.001," ",入力・計算画面!F186)</f>
        <v>895</v>
      </c>
      <c r="D183" s="52">
        <f>IF(C183&lt;1," ",入力・計算画面!G186)</f>
        <v>242.06137952377242</v>
      </c>
      <c r="E183" s="45"/>
      <c r="F183" s="46"/>
      <c r="G183" s="46"/>
      <c r="H183" s="46"/>
      <c r="I183" s="46"/>
      <c r="J183" s="46"/>
      <c r="K183" s="46"/>
      <c r="L183" s="46"/>
      <c r="M183" s="46"/>
      <c r="N183" s="46"/>
      <c r="O183" s="46"/>
      <c r="P183" s="46"/>
      <c r="Q183" s="46"/>
      <c r="R183" s="46"/>
      <c r="S183" s="46"/>
      <c r="T183" s="46"/>
      <c r="U183" s="46"/>
      <c r="V183" s="46"/>
      <c r="W183" s="46"/>
    </row>
    <row r="184" spans="1:23">
      <c r="A184" s="46"/>
      <c r="B184" s="44">
        <v>180</v>
      </c>
      <c r="C184" s="51">
        <f>IF(入力・計算画面!$C187&lt;0.001," ",入力・計算画面!F187)</f>
        <v>900</v>
      </c>
      <c r="D184" s="52">
        <f>IF(C184&lt;1," ",入力・計算画面!G187)</f>
        <v>242.13167906275805</v>
      </c>
      <c r="E184" s="45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</row>
    <row r="185" spans="1:23">
      <c r="A185" s="46"/>
      <c r="B185" s="44">
        <v>181</v>
      </c>
      <c r="C185" s="51">
        <f>IF(入力・計算画面!$C188&lt;0.001," ",入力・計算画面!F188)</f>
        <v>905</v>
      </c>
      <c r="D185" s="52">
        <f>IF(C185&lt;1," ",入力・計算画面!G188)</f>
        <v>242.20197860174369</v>
      </c>
      <c r="E185" s="45"/>
      <c r="F185" s="46"/>
      <c r="G185" s="46"/>
      <c r="H185" s="46"/>
      <c r="I185" s="46"/>
      <c r="J185" s="46"/>
      <c r="K185" s="46"/>
      <c r="L185" s="46"/>
      <c r="M185" s="46"/>
      <c r="N185" s="46"/>
      <c r="O185" s="46"/>
      <c r="P185" s="46"/>
      <c r="Q185" s="46"/>
      <c r="R185" s="46"/>
      <c r="S185" s="46"/>
      <c r="T185" s="46"/>
      <c r="U185" s="46"/>
      <c r="V185" s="46"/>
      <c r="W185" s="46"/>
    </row>
    <row r="186" spans="1:23">
      <c r="A186" s="46"/>
      <c r="B186" s="44">
        <v>182</v>
      </c>
      <c r="C186" s="51">
        <f>IF(入力・計算画面!$C189&lt;0.001," ",入力・計算画面!F189)</f>
        <v>910</v>
      </c>
      <c r="D186" s="52">
        <f>IF(C186&lt;1," ",入力・計算画面!G189)</f>
        <v>242.26955604404489</v>
      </c>
      <c r="E186" s="45"/>
      <c r="F186" s="46"/>
      <c r="G186" s="46"/>
      <c r="H186" s="46"/>
      <c r="I186" s="46"/>
      <c r="J186" s="46"/>
      <c r="K186" s="46"/>
      <c r="L186" s="46"/>
      <c r="M186" s="46"/>
      <c r="N186" s="46"/>
      <c r="O186" s="46"/>
      <c r="P186" s="46"/>
      <c r="Q186" s="46"/>
      <c r="R186" s="46"/>
      <c r="S186" s="46"/>
      <c r="T186" s="46"/>
      <c r="U186" s="46"/>
      <c r="V186" s="46"/>
      <c r="W186" s="46"/>
    </row>
    <row r="187" spans="1:23">
      <c r="A187" s="46"/>
      <c r="B187" s="44">
        <v>183</v>
      </c>
      <c r="C187" s="51">
        <f>IF(入力・計算画面!$C190&lt;0.001," ",入力・計算画面!F190)</f>
        <v>915</v>
      </c>
      <c r="D187" s="52">
        <f>IF(C187&lt;1," ",入力・計算画面!G190)</f>
        <v>242.33447618247962</v>
      </c>
      <c r="E187" s="45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6"/>
      <c r="R187" s="46"/>
      <c r="S187" s="46"/>
      <c r="T187" s="46"/>
      <c r="U187" s="46"/>
      <c r="V187" s="46"/>
      <c r="W187" s="46"/>
    </row>
    <row r="188" spans="1:23">
      <c r="A188" s="46"/>
      <c r="B188" s="44">
        <v>184</v>
      </c>
      <c r="C188" s="51">
        <f>IF(入力・計算画面!$C191&lt;0.001," ",入力・計算画面!F191)</f>
        <v>920</v>
      </c>
      <c r="D188" s="52">
        <f>IF(C188&lt;1," ",入力・計算画面!G191)</f>
        <v>242.39680329150573</v>
      </c>
      <c r="E188" s="45"/>
      <c r="F188" s="46"/>
      <c r="G188" s="46"/>
      <c r="H188" s="46"/>
      <c r="I188" s="46"/>
      <c r="J188" s="46"/>
      <c r="K188" s="46"/>
      <c r="L188" s="46"/>
      <c r="M188" s="46"/>
      <c r="N188" s="46"/>
      <c r="O188" s="46"/>
      <c r="P188" s="46"/>
      <c r="Q188" s="46"/>
      <c r="R188" s="46"/>
      <c r="S188" s="46"/>
      <c r="T188" s="46"/>
      <c r="U188" s="46"/>
      <c r="V188" s="46"/>
      <c r="W188" s="46"/>
    </row>
    <row r="189" spans="1:23">
      <c r="A189" s="46"/>
      <c r="B189" s="44">
        <v>185</v>
      </c>
      <c r="C189" s="51">
        <f>IF(入力・計算画面!$C192&lt;0.001," ",入力・計算画面!F192)</f>
        <v>925</v>
      </c>
      <c r="D189" s="52">
        <f>IF(C189&lt;1," ",入力・計算画面!G192)</f>
        <v>242.45413506206415</v>
      </c>
      <c r="E189" s="45"/>
      <c r="F189" s="46"/>
      <c r="G189" s="46"/>
      <c r="H189" s="46"/>
      <c r="I189" s="46"/>
      <c r="J189" s="46"/>
      <c r="K189" s="46"/>
      <c r="L189" s="46"/>
      <c r="M189" s="46"/>
      <c r="N189" s="46"/>
      <c r="O189" s="46"/>
      <c r="P189" s="46"/>
      <c r="Q189" s="46"/>
      <c r="R189" s="46"/>
      <c r="S189" s="46"/>
      <c r="T189" s="46"/>
      <c r="U189" s="46"/>
      <c r="V189" s="46"/>
      <c r="W189" s="46"/>
    </row>
    <row r="190" spans="1:23">
      <c r="A190" s="46"/>
      <c r="B190" s="44">
        <v>186</v>
      </c>
      <c r="C190" s="51">
        <f>IF(入力・計算画面!$C193&lt;0.001," ",入力・計算画面!F193)</f>
        <v>930</v>
      </c>
      <c r="D190" s="52">
        <f>IF(C190&lt;1," ",入力・計算画面!G193)</f>
        <v>242.50672222225904</v>
      </c>
      <c r="E190" s="45"/>
      <c r="F190" s="46"/>
      <c r="G190" s="46"/>
      <c r="H190" s="46"/>
      <c r="I190" s="46"/>
      <c r="J190" s="46"/>
      <c r="K190" s="46"/>
      <c r="L190" s="46"/>
      <c r="M190" s="46"/>
      <c r="N190" s="46"/>
      <c r="O190" s="46"/>
      <c r="P190" s="46"/>
      <c r="Q190" s="46"/>
      <c r="R190" s="46"/>
      <c r="S190" s="46"/>
      <c r="T190" s="46"/>
      <c r="U190" s="46"/>
      <c r="V190" s="46"/>
      <c r="W190" s="46"/>
    </row>
    <row r="191" spans="1:23">
      <c r="A191" s="46"/>
      <c r="B191" s="44">
        <v>187</v>
      </c>
      <c r="C191" s="51">
        <f>IF(入力・計算画面!$C194&lt;0.001," ",入力・計算画面!F194)</f>
        <v>935</v>
      </c>
      <c r="D191" s="52">
        <f>IF(C191&lt;1," ",入力・計算画面!G194)</f>
        <v>242.54653573658476</v>
      </c>
      <c r="E191" s="45"/>
      <c r="F191" s="46"/>
      <c r="G191" s="46"/>
      <c r="H191" s="46"/>
      <c r="I191" s="46"/>
      <c r="J191" s="46"/>
      <c r="K191" s="46"/>
      <c r="L191" s="46"/>
      <c r="M191" s="46"/>
      <c r="N191" s="46"/>
      <c r="O191" s="46"/>
      <c r="P191" s="46"/>
      <c r="Q191" s="46"/>
      <c r="R191" s="46"/>
      <c r="S191" s="46"/>
      <c r="T191" s="46"/>
      <c r="U191" s="46"/>
      <c r="V191" s="46"/>
      <c r="W191" s="46"/>
    </row>
    <row r="192" spans="1:23">
      <c r="A192" s="46"/>
      <c r="B192" s="44">
        <v>188</v>
      </c>
      <c r="C192" s="51">
        <f>IF(入力・計算画面!$C195&lt;0.001," ",入力・計算画面!F195)</f>
        <v>940</v>
      </c>
      <c r="D192" s="52">
        <f>IF(C192&lt;1," ",入力・計算画面!G195)</f>
        <v>242.57730884352947</v>
      </c>
      <c r="E192" s="45"/>
      <c r="F192" s="46"/>
      <c r="G192" s="46"/>
      <c r="H192" s="46"/>
      <c r="I192" s="46"/>
      <c r="J192" s="46"/>
      <c r="K192" s="46"/>
      <c r="L192" s="46"/>
      <c r="M192" s="46"/>
      <c r="N192" s="46"/>
      <c r="O192" s="46"/>
      <c r="P192" s="46"/>
      <c r="Q192" s="46"/>
      <c r="R192" s="46"/>
      <c r="S192" s="46"/>
      <c r="T192" s="46"/>
      <c r="U192" s="46"/>
      <c r="V192" s="46"/>
      <c r="W192" s="46"/>
    </row>
    <row r="193" spans="1:23">
      <c r="A193" s="46"/>
      <c r="B193" s="44">
        <v>189</v>
      </c>
      <c r="C193" s="51">
        <f>IF(入力・計算画面!$C196&lt;0.001," ",入力・計算画面!F196)</f>
        <v>945</v>
      </c>
      <c r="D193" s="52">
        <f>IF(C193&lt;1," ",入力・計算画面!G196)</f>
        <v>242.60332378821991</v>
      </c>
      <c r="E193" s="45"/>
      <c r="F193" s="46"/>
      <c r="G193" s="46"/>
      <c r="H193" s="46"/>
      <c r="I193" s="46"/>
      <c r="J193" s="46"/>
      <c r="K193" s="46"/>
      <c r="L193" s="46"/>
      <c r="M193" s="46"/>
      <c r="N193" s="46"/>
      <c r="O193" s="46"/>
      <c r="P193" s="46"/>
      <c r="Q193" s="46"/>
      <c r="R193" s="46"/>
      <c r="S193" s="46"/>
      <c r="T193" s="46"/>
      <c r="U193" s="46"/>
      <c r="V193" s="46"/>
      <c r="W193" s="46"/>
    </row>
    <row r="194" spans="1:23">
      <c r="A194" s="46"/>
      <c r="B194" s="44">
        <v>190</v>
      </c>
      <c r="C194" s="51" t="str">
        <f>IF(入力・計算画面!$C197&lt;0.001," ",入力・計算画面!F197)</f>
        <v xml:space="preserve"> </v>
      </c>
      <c r="D194" s="52" t="str">
        <f>IF(C194&lt;1," ",入力・計算画面!G197)</f>
        <v xml:space="preserve"> </v>
      </c>
      <c r="E194" s="45"/>
      <c r="F194" s="46"/>
      <c r="G194" s="46"/>
      <c r="H194" s="46"/>
      <c r="I194" s="46"/>
      <c r="J194" s="46"/>
      <c r="K194" s="46"/>
      <c r="L194" s="46"/>
      <c r="M194" s="46"/>
      <c r="N194" s="46"/>
      <c r="O194" s="46"/>
      <c r="P194" s="46"/>
      <c r="Q194" s="46"/>
      <c r="R194" s="46"/>
      <c r="S194" s="46"/>
      <c r="T194" s="46"/>
      <c r="U194" s="46"/>
      <c r="V194" s="46"/>
      <c r="W194" s="46"/>
    </row>
    <row r="195" spans="1:23">
      <c r="A195" s="46"/>
      <c r="B195" s="44">
        <v>191</v>
      </c>
      <c r="C195" s="51" t="str">
        <f>IF(入力・計算画面!$C198&lt;0.001," ",入力・計算画面!F198)</f>
        <v xml:space="preserve"> </v>
      </c>
      <c r="D195" s="52" t="str">
        <f>IF(C195&lt;1," ",入力・計算画面!G198)</f>
        <v xml:space="preserve"> </v>
      </c>
      <c r="E195" s="45"/>
      <c r="F195" s="46"/>
      <c r="G195" s="46"/>
      <c r="H195" s="46"/>
      <c r="I195" s="46"/>
      <c r="J195" s="46"/>
      <c r="K195" s="46"/>
      <c r="L195" s="46"/>
      <c r="M195" s="46"/>
      <c r="N195" s="46"/>
      <c r="O195" s="46"/>
      <c r="P195" s="46"/>
      <c r="Q195" s="46"/>
      <c r="R195" s="46"/>
      <c r="S195" s="46"/>
      <c r="T195" s="46"/>
      <c r="U195" s="46"/>
      <c r="V195" s="46"/>
      <c r="W195" s="46"/>
    </row>
    <row r="196" spans="1:23">
      <c r="A196" s="46"/>
      <c r="B196" s="44">
        <v>192</v>
      </c>
      <c r="C196" s="51" t="str">
        <f>IF(入力・計算画面!$C199&lt;0.001," ",入力・計算画面!F199)</f>
        <v xml:space="preserve"> </v>
      </c>
      <c r="D196" s="52" t="str">
        <f>IF(C196&lt;1," ",入力・計算画面!G199)</f>
        <v xml:space="preserve"> </v>
      </c>
      <c r="E196" s="45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6"/>
      <c r="R196" s="46"/>
      <c r="S196" s="46"/>
      <c r="T196" s="46"/>
      <c r="U196" s="46"/>
      <c r="V196" s="46"/>
      <c r="W196" s="46"/>
    </row>
    <row r="197" spans="1:23">
      <c r="A197" s="46"/>
      <c r="B197" s="44">
        <v>193</v>
      </c>
      <c r="C197" s="51" t="str">
        <f>IF(入力・計算画面!$C200&lt;0.001," ",入力・計算画面!F200)</f>
        <v xml:space="preserve"> </v>
      </c>
      <c r="D197" s="52" t="str">
        <f>IF(C197&lt;1," ",入力・計算画面!G200)</f>
        <v xml:space="preserve"> </v>
      </c>
      <c r="E197" s="45"/>
      <c r="F197" s="46"/>
      <c r="G197" s="46"/>
      <c r="H197" s="46"/>
      <c r="I197" s="46"/>
      <c r="J197" s="46"/>
      <c r="K197" s="46"/>
      <c r="L197" s="46"/>
      <c r="M197" s="46"/>
      <c r="N197" s="46"/>
      <c r="O197" s="46"/>
      <c r="P197" s="46"/>
      <c r="Q197" s="46"/>
      <c r="R197" s="46"/>
      <c r="S197" s="46"/>
      <c r="T197" s="46"/>
      <c r="U197" s="46"/>
      <c r="V197" s="46"/>
      <c r="W197" s="46"/>
    </row>
    <row r="198" spans="1:23">
      <c r="A198" s="46"/>
      <c r="B198" s="44">
        <v>194</v>
      </c>
      <c r="C198" s="51" t="str">
        <f>IF(入力・計算画面!$C201&lt;0.001," ",入力・計算画面!F201)</f>
        <v xml:space="preserve"> </v>
      </c>
      <c r="D198" s="52" t="str">
        <f>IF(C198&lt;1," ",入力・計算画面!G201)</f>
        <v xml:space="preserve"> </v>
      </c>
      <c r="E198" s="45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6"/>
      <c r="R198" s="46"/>
      <c r="S198" s="46"/>
      <c r="T198" s="46"/>
      <c r="U198" s="46"/>
      <c r="V198" s="46"/>
      <c r="W198" s="46"/>
    </row>
    <row r="199" spans="1:23">
      <c r="A199" s="46"/>
      <c r="B199" s="44">
        <v>195</v>
      </c>
      <c r="C199" s="51" t="str">
        <f>IF(入力・計算画面!$C202&lt;0.001," ",入力・計算画面!F202)</f>
        <v xml:space="preserve"> </v>
      </c>
      <c r="D199" s="52" t="str">
        <f>IF(C199&lt;1," ",入力・計算画面!G202)</f>
        <v xml:space="preserve"> </v>
      </c>
      <c r="E199" s="45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  <c r="Q199" s="46"/>
      <c r="R199" s="46"/>
      <c r="S199" s="46"/>
      <c r="T199" s="46"/>
      <c r="U199" s="46"/>
      <c r="V199" s="46"/>
      <c r="W199" s="46"/>
    </row>
    <row r="200" spans="1:23">
      <c r="A200" s="46"/>
      <c r="B200" s="44">
        <v>196</v>
      </c>
      <c r="C200" s="51" t="str">
        <f>IF(入力・計算画面!$C203&lt;0.001," ",入力・計算画面!F203)</f>
        <v xml:space="preserve"> </v>
      </c>
      <c r="D200" s="52" t="str">
        <f>IF(C200&lt;1," ",入力・計算画面!G203)</f>
        <v xml:space="preserve"> </v>
      </c>
      <c r="E200" s="45"/>
      <c r="F200" s="46"/>
      <c r="G200" s="46"/>
      <c r="H200" s="46"/>
      <c r="I200" s="46"/>
      <c r="J200" s="46"/>
      <c r="K200" s="46"/>
      <c r="L200" s="46"/>
      <c r="M200" s="46"/>
      <c r="N200" s="46"/>
      <c r="O200" s="46"/>
      <c r="P200" s="46"/>
      <c r="Q200" s="46"/>
      <c r="R200" s="46"/>
      <c r="S200" s="46"/>
      <c r="T200" s="46"/>
      <c r="U200" s="46"/>
      <c r="V200" s="46"/>
      <c r="W200" s="46"/>
    </row>
    <row r="201" spans="1:23">
      <c r="A201" s="46"/>
      <c r="B201" s="44">
        <v>197</v>
      </c>
      <c r="C201" s="51" t="str">
        <f>IF(入力・計算画面!$C204&lt;0.001," ",入力・計算画面!F204)</f>
        <v xml:space="preserve"> </v>
      </c>
      <c r="D201" s="52" t="str">
        <f>IF(C201&lt;1," ",入力・計算画面!G204)</f>
        <v xml:space="preserve"> </v>
      </c>
      <c r="E201" s="45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>
      <c r="A202" s="46"/>
      <c r="B202" s="44">
        <v>198</v>
      </c>
      <c r="C202" s="51" t="str">
        <f>IF(入力・計算画面!$C205&lt;0.001," ",入力・計算画面!F205)</f>
        <v xml:space="preserve"> </v>
      </c>
      <c r="D202" s="52" t="str">
        <f>IF(C202&lt;1," ",入力・計算画面!G205)</f>
        <v xml:space="preserve"> </v>
      </c>
      <c r="E202" s="45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>
      <c r="A203" s="46"/>
      <c r="B203" s="44">
        <v>199</v>
      </c>
      <c r="C203" s="51" t="str">
        <f>IF(入力・計算画面!$C206&lt;0.001," ",入力・計算画面!F206)</f>
        <v xml:space="preserve"> </v>
      </c>
      <c r="D203" s="52" t="str">
        <f>IF(C203&lt;1," ",入力・計算画面!G206)</f>
        <v xml:space="preserve"> </v>
      </c>
      <c r="E203" s="45"/>
      <c r="F203" s="46"/>
      <c r="G203" s="46"/>
      <c r="H203" s="46"/>
      <c r="I203" s="46"/>
      <c r="J203" s="46"/>
      <c r="K203" s="46"/>
      <c r="L203" s="46"/>
      <c r="M203" s="46"/>
      <c r="N203" s="46"/>
      <c r="O203" s="46"/>
      <c r="P203" s="46"/>
      <c r="Q203" s="46"/>
      <c r="R203" s="46"/>
      <c r="S203" s="46"/>
      <c r="T203" s="46"/>
      <c r="U203" s="46"/>
      <c r="V203" s="46"/>
      <c r="W203" s="46"/>
    </row>
    <row r="204" spans="1:23">
      <c r="A204" s="46"/>
      <c r="B204" s="44">
        <v>200</v>
      </c>
      <c r="C204" s="51" t="str">
        <f>IF(入力・計算画面!$C207&lt;0.001," ",入力・計算画面!F207)</f>
        <v xml:space="preserve"> </v>
      </c>
      <c r="D204" s="52" t="str">
        <f>IF(C204&lt;1," ",入力・計算画面!G207)</f>
        <v xml:space="preserve"> </v>
      </c>
      <c r="E204" s="45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6"/>
      <c r="R204" s="46"/>
      <c r="S204" s="46"/>
      <c r="T204" s="46"/>
      <c r="U204" s="46"/>
      <c r="V204" s="46"/>
      <c r="W204" s="46"/>
    </row>
    <row r="205" spans="1:23">
      <c r="A205" s="46"/>
      <c r="B205" s="44">
        <v>201</v>
      </c>
      <c r="C205" s="51" t="str">
        <f>IF(入力・計算画面!$C208&lt;0.001," ",入力・計算画面!F208)</f>
        <v xml:space="preserve"> </v>
      </c>
      <c r="D205" s="52" t="str">
        <f>IF(C205&lt;1," ",入力・計算画面!G208)</f>
        <v xml:space="preserve"> </v>
      </c>
      <c r="E205" s="45"/>
      <c r="F205" s="46"/>
      <c r="G205" s="46"/>
      <c r="H205" s="46"/>
      <c r="I205" s="46"/>
      <c r="J205" s="46"/>
      <c r="K205" s="46"/>
      <c r="L205" s="46"/>
      <c r="M205" s="46"/>
      <c r="N205" s="46"/>
      <c r="O205" s="46"/>
      <c r="P205" s="46"/>
      <c r="Q205" s="46"/>
      <c r="R205" s="46"/>
      <c r="S205" s="46"/>
      <c r="T205" s="46"/>
      <c r="U205" s="46"/>
      <c r="V205" s="46"/>
      <c r="W205" s="46"/>
    </row>
    <row r="206" spans="1:23">
      <c r="A206" s="46"/>
      <c r="B206" s="44">
        <v>202</v>
      </c>
      <c r="C206" s="51" t="str">
        <f>IF(入力・計算画面!$C209&lt;0.001," ",入力・計算画面!F209)</f>
        <v xml:space="preserve"> </v>
      </c>
      <c r="D206" s="52" t="str">
        <f>IF(C206&lt;1," ",入力・計算画面!G209)</f>
        <v xml:space="preserve"> </v>
      </c>
      <c r="E206" s="45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6"/>
      <c r="Q206" s="46"/>
      <c r="R206" s="46"/>
      <c r="S206" s="46"/>
      <c r="T206" s="46"/>
      <c r="U206" s="46"/>
      <c r="V206" s="46"/>
      <c r="W206" s="46"/>
    </row>
    <row r="207" spans="1:23">
      <c r="A207" s="46"/>
      <c r="B207" s="44">
        <v>203</v>
      </c>
      <c r="C207" s="51" t="str">
        <f>IF(入力・計算画面!$C210&lt;0.001," ",入力・計算画面!F210)</f>
        <v xml:space="preserve"> </v>
      </c>
      <c r="D207" s="52" t="str">
        <f>IF(C207&lt;1," ",入力・計算画面!G210)</f>
        <v xml:space="preserve"> </v>
      </c>
      <c r="E207" s="45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6"/>
      <c r="R207" s="46"/>
      <c r="S207" s="46"/>
      <c r="T207" s="46"/>
      <c r="U207" s="46"/>
      <c r="V207" s="46"/>
      <c r="W207" s="46"/>
    </row>
    <row r="208" spans="1:23">
      <c r="A208" s="46"/>
      <c r="B208" s="44">
        <v>204</v>
      </c>
      <c r="C208" s="51" t="str">
        <f>IF(入力・計算画面!$C211&lt;0.001," ",入力・計算画面!F211)</f>
        <v xml:space="preserve"> </v>
      </c>
      <c r="D208" s="52" t="str">
        <f>IF(C208&lt;1," ",入力・計算画面!G211)</f>
        <v xml:space="preserve"> </v>
      </c>
      <c r="E208" s="45"/>
      <c r="F208" s="46"/>
      <c r="G208" s="46"/>
      <c r="H208" s="46"/>
      <c r="I208" s="46"/>
      <c r="J208" s="46"/>
      <c r="K208" s="46"/>
      <c r="L208" s="46"/>
      <c r="M208" s="46"/>
      <c r="N208" s="46"/>
      <c r="O208" s="46"/>
      <c r="P208" s="46"/>
      <c r="Q208" s="46"/>
      <c r="R208" s="46"/>
      <c r="S208" s="46"/>
      <c r="T208" s="46"/>
      <c r="U208" s="46"/>
      <c r="V208" s="46"/>
      <c r="W208" s="46"/>
    </row>
    <row r="209" spans="1:23">
      <c r="A209" s="46"/>
      <c r="B209" s="44">
        <v>205</v>
      </c>
      <c r="C209" s="51" t="str">
        <f>IF(入力・計算画面!$C212&lt;0.001," ",入力・計算画面!F212)</f>
        <v xml:space="preserve"> </v>
      </c>
      <c r="D209" s="52" t="str">
        <f>IF(C209&lt;1," ",入力・計算画面!G212)</f>
        <v xml:space="preserve"> </v>
      </c>
      <c r="E209" s="45"/>
      <c r="F209" s="46"/>
      <c r="G209" s="46"/>
      <c r="H209" s="46"/>
      <c r="I209" s="46"/>
      <c r="J209" s="46"/>
      <c r="K209" s="46"/>
      <c r="L209" s="46"/>
      <c r="M209" s="46"/>
      <c r="N209" s="46"/>
      <c r="O209" s="46"/>
      <c r="P209" s="46"/>
      <c r="Q209" s="46"/>
      <c r="R209" s="46"/>
      <c r="S209" s="46"/>
      <c r="T209" s="46"/>
      <c r="U209" s="46"/>
      <c r="V209" s="46"/>
      <c r="W209" s="46"/>
    </row>
    <row r="210" spans="1:23">
      <c r="A210" s="46"/>
      <c r="B210" s="44">
        <v>206</v>
      </c>
      <c r="C210" s="51" t="str">
        <f>IF(入力・計算画面!$C213&lt;0.001," ",入力・計算画面!F213)</f>
        <v xml:space="preserve"> </v>
      </c>
      <c r="D210" s="52" t="str">
        <f>IF(C210&lt;1," ",入力・計算画面!G213)</f>
        <v xml:space="preserve"> </v>
      </c>
      <c r="E210" s="45"/>
      <c r="F210" s="46"/>
      <c r="G210" s="46"/>
      <c r="H210" s="46"/>
      <c r="I210" s="46"/>
      <c r="J210" s="46"/>
      <c r="K210" s="46"/>
      <c r="L210" s="46"/>
      <c r="M210" s="46"/>
      <c r="N210" s="46"/>
      <c r="O210" s="46"/>
      <c r="P210" s="46"/>
      <c r="Q210" s="46"/>
      <c r="R210" s="46"/>
      <c r="S210" s="46"/>
      <c r="T210" s="46"/>
      <c r="U210" s="46"/>
      <c r="V210" s="46"/>
      <c r="W210" s="46"/>
    </row>
    <row r="211" spans="1:23">
      <c r="A211" s="46"/>
      <c r="B211" s="44">
        <v>207</v>
      </c>
      <c r="C211" s="51" t="str">
        <f>IF(入力・計算画面!$C214&lt;0.001," ",入力・計算画面!F214)</f>
        <v xml:space="preserve"> </v>
      </c>
      <c r="D211" s="52" t="str">
        <f>IF(C211&lt;1," ",入力・計算画面!G214)</f>
        <v xml:space="preserve"> </v>
      </c>
      <c r="E211" s="45"/>
      <c r="F211" s="46"/>
      <c r="G211" s="46"/>
      <c r="H211" s="46"/>
      <c r="I211" s="46"/>
      <c r="J211" s="46"/>
      <c r="K211" s="46"/>
      <c r="L211" s="46"/>
      <c r="M211" s="46"/>
      <c r="N211" s="46"/>
      <c r="O211" s="46"/>
      <c r="P211" s="46"/>
      <c r="Q211" s="46"/>
      <c r="R211" s="46"/>
      <c r="S211" s="46"/>
      <c r="T211" s="46"/>
      <c r="U211" s="46"/>
      <c r="V211" s="46"/>
      <c r="W211" s="46"/>
    </row>
    <row r="212" spans="1:23">
      <c r="A212" s="46"/>
      <c r="B212" s="44">
        <v>208</v>
      </c>
      <c r="C212" s="51" t="str">
        <f>IF(入力・計算画面!$C215&lt;0.001," ",入力・計算画面!F215)</f>
        <v xml:space="preserve"> </v>
      </c>
      <c r="D212" s="52" t="str">
        <f>IF(C212&lt;1," ",入力・計算画面!G215)</f>
        <v xml:space="preserve"> </v>
      </c>
      <c r="E212" s="45"/>
      <c r="F212" s="46"/>
      <c r="G212" s="46"/>
      <c r="H212" s="46"/>
      <c r="I212" s="46"/>
      <c r="J212" s="46"/>
      <c r="K212" s="46"/>
      <c r="L212" s="46"/>
      <c r="M212" s="46"/>
      <c r="N212" s="46"/>
      <c r="O212" s="46"/>
      <c r="P212" s="46"/>
      <c r="Q212" s="46"/>
      <c r="R212" s="46"/>
      <c r="S212" s="46"/>
      <c r="T212" s="46"/>
      <c r="U212" s="46"/>
      <c r="V212" s="46"/>
      <c r="W212" s="46"/>
    </row>
    <row r="213" spans="1:23">
      <c r="A213" s="46"/>
      <c r="B213" s="44">
        <v>209</v>
      </c>
      <c r="C213" s="51" t="str">
        <f>IF(入力・計算画面!$C216&lt;0.001," ",入力・計算画面!F216)</f>
        <v xml:space="preserve"> </v>
      </c>
      <c r="D213" s="52" t="str">
        <f>IF(C213&lt;1," ",入力・計算画面!G216)</f>
        <v xml:space="preserve"> </v>
      </c>
      <c r="E213" s="45"/>
      <c r="F213" s="46"/>
      <c r="G213" s="46"/>
      <c r="H213" s="46"/>
      <c r="I213" s="46"/>
      <c r="J213" s="46"/>
      <c r="K213" s="46"/>
      <c r="L213" s="46"/>
      <c r="M213" s="46"/>
      <c r="N213" s="46"/>
      <c r="O213" s="46"/>
      <c r="P213" s="46"/>
      <c r="Q213" s="46"/>
      <c r="R213" s="46"/>
      <c r="S213" s="46"/>
      <c r="T213" s="46"/>
      <c r="U213" s="46"/>
      <c r="V213" s="46"/>
      <c r="W213" s="46"/>
    </row>
    <row r="214" spans="1:23">
      <c r="A214" s="46"/>
      <c r="B214" s="44">
        <v>210</v>
      </c>
      <c r="C214" s="51" t="str">
        <f>IF(入力・計算画面!$C217&lt;0.001," ",入力・計算画面!F217)</f>
        <v xml:space="preserve"> </v>
      </c>
      <c r="D214" s="52" t="str">
        <f>IF(C214&lt;1," ",入力・計算画面!G217)</f>
        <v xml:space="preserve"> </v>
      </c>
      <c r="E214" s="45"/>
      <c r="F214" s="46"/>
      <c r="G214" s="46"/>
      <c r="H214" s="46"/>
      <c r="I214" s="46"/>
      <c r="J214" s="46"/>
      <c r="K214" s="46"/>
      <c r="L214" s="46"/>
      <c r="M214" s="46"/>
      <c r="N214" s="46"/>
      <c r="O214" s="46"/>
      <c r="P214" s="46"/>
      <c r="Q214" s="46"/>
      <c r="R214" s="46"/>
      <c r="S214" s="46"/>
      <c r="T214" s="46"/>
      <c r="U214" s="46"/>
      <c r="V214" s="46"/>
      <c r="W214" s="46"/>
    </row>
    <row r="215" spans="1:23">
      <c r="A215" s="46"/>
      <c r="B215" s="44">
        <v>211</v>
      </c>
      <c r="C215" s="51" t="str">
        <f>IF(入力・計算画面!$C218&lt;0.001," ",入力・計算画面!F218)</f>
        <v xml:space="preserve"> </v>
      </c>
      <c r="D215" s="52" t="str">
        <f>IF(C215&lt;1," ",入力・計算画面!G218)</f>
        <v xml:space="preserve"> </v>
      </c>
      <c r="E215" s="45"/>
      <c r="F215" s="46"/>
      <c r="G215" s="46"/>
      <c r="H215" s="46"/>
      <c r="I215" s="46"/>
      <c r="J215" s="46"/>
      <c r="K215" s="46"/>
      <c r="L215" s="46"/>
      <c r="M215" s="46"/>
      <c r="N215" s="46"/>
      <c r="O215" s="46"/>
      <c r="P215" s="46"/>
      <c r="Q215" s="46"/>
      <c r="R215" s="46"/>
      <c r="S215" s="46"/>
      <c r="T215" s="46"/>
      <c r="U215" s="46"/>
      <c r="V215" s="46"/>
      <c r="W215" s="46"/>
    </row>
    <row r="216" spans="1:23">
      <c r="A216" s="46"/>
      <c r="B216" s="44">
        <v>212</v>
      </c>
      <c r="C216" s="51" t="str">
        <f>IF(入力・計算画面!$C219&lt;0.001," ",入力・計算画面!F219)</f>
        <v xml:space="preserve"> </v>
      </c>
      <c r="D216" s="52" t="str">
        <f>IF(C216&lt;1," ",入力・計算画面!G219)</f>
        <v xml:space="preserve"> </v>
      </c>
      <c r="E216" s="45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6"/>
      <c r="R216" s="46"/>
      <c r="S216" s="46"/>
      <c r="T216" s="46"/>
      <c r="U216" s="46"/>
      <c r="V216" s="46"/>
      <c r="W216" s="46"/>
    </row>
    <row r="217" spans="1:23">
      <c r="A217" s="46"/>
      <c r="B217" s="44">
        <v>213</v>
      </c>
      <c r="C217" s="51" t="str">
        <f>IF(入力・計算画面!$C220&lt;0.001," ",入力・計算画面!F220)</f>
        <v xml:space="preserve"> </v>
      </c>
      <c r="D217" s="52" t="str">
        <f>IF(C217&lt;1," ",入力・計算画面!G220)</f>
        <v xml:space="preserve"> </v>
      </c>
      <c r="E217" s="45"/>
      <c r="F217" s="46"/>
      <c r="G217" s="46"/>
      <c r="H217" s="46"/>
      <c r="I217" s="46"/>
      <c r="J217" s="46"/>
      <c r="K217" s="46"/>
      <c r="L217" s="46"/>
      <c r="M217" s="46"/>
      <c r="N217" s="46"/>
      <c r="O217" s="46"/>
      <c r="P217" s="46"/>
      <c r="Q217" s="46"/>
      <c r="R217" s="46"/>
      <c r="S217" s="46"/>
      <c r="T217" s="46"/>
      <c r="U217" s="46"/>
      <c r="V217" s="46"/>
      <c r="W217" s="46"/>
    </row>
    <row r="218" spans="1:23">
      <c r="A218" s="46"/>
      <c r="B218" s="44">
        <v>214</v>
      </c>
      <c r="C218" s="51" t="str">
        <f>IF(入力・計算画面!$C221&lt;0.001," ",入力・計算画面!F221)</f>
        <v xml:space="preserve"> </v>
      </c>
      <c r="D218" s="52" t="str">
        <f>IF(C218&lt;1," ",入力・計算画面!G221)</f>
        <v xml:space="preserve"> </v>
      </c>
      <c r="E218" s="45"/>
      <c r="F218" s="46"/>
      <c r="G218" s="46"/>
      <c r="H218" s="46"/>
      <c r="I218" s="46"/>
      <c r="J218" s="46"/>
      <c r="K218" s="46"/>
      <c r="L218" s="46"/>
      <c r="M218" s="46"/>
      <c r="N218" s="46"/>
      <c r="O218" s="46"/>
      <c r="P218" s="46"/>
      <c r="Q218" s="46"/>
      <c r="R218" s="46"/>
      <c r="S218" s="46"/>
      <c r="T218" s="46"/>
      <c r="U218" s="46"/>
      <c r="V218" s="46"/>
      <c r="W218" s="46"/>
    </row>
    <row r="219" spans="1:23">
      <c r="A219" s="46"/>
      <c r="B219" s="44">
        <v>215</v>
      </c>
      <c r="C219" s="51" t="str">
        <f>IF(入力・計算画面!$C222&lt;0.001," ",入力・計算画面!F222)</f>
        <v xml:space="preserve"> </v>
      </c>
      <c r="D219" s="52" t="str">
        <f>IF(C219&lt;1," ",入力・計算画面!G222)</f>
        <v xml:space="preserve"> </v>
      </c>
      <c r="E219" s="45"/>
      <c r="F219" s="46"/>
      <c r="G219" s="46"/>
      <c r="H219" s="46"/>
      <c r="I219" s="46"/>
      <c r="J219" s="46"/>
      <c r="K219" s="46"/>
      <c r="L219" s="46"/>
      <c r="M219" s="46"/>
      <c r="N219" s="46"/>
      <c r="O219" s="46"/>
      <c r="P219" s="46"/>
      <c r="Q219" s="46"/>
      <c r="R219" s="46"/>
      <c r="S219" s="46"/>
      <c r="T219" s="46"/>
      <c r="U219" s="46"/>
      <c r="V219" s="46"/>
      <c r="W219" s="46"/>
    </row>
    <row r="220" spans="1:23">
      <c r="A220" s="46"/>
      <c r="B220" s="44">
        <v>216</v>
      </c>
      <c r="C220" s="51" t="str">
        <f>IF(入力・計算画面!$C223&lt;0.001," ",入力・計算画面!F223)</f>
        <v xml:space="preserve"> </v>
      </c>
      <c r="D220" s="52" t="str">
        <f>IF(C220&lt;1," ",入力・計算画面!G223)</f>
        <v xml:space="preserve"> </v>
      </c>
      <c r="E220" s="45"/>
      <c r="F220" s="46"/>
      <c r="G220" s="46"/>
      <c r="H220" s="46"/>
      <c r="I220" s="46"/>
      <c r="J220" s="46"/>
      <c r="K220" s="46"/>
      <c r="L220" s="46"/>
      <c r="M220" s="46"/>
      <c r="N220" s="46"/>
      <c r="O220" s="46"/>
      <c r="P220" s="46"/>
      <c r="Q220" s="46"/>
      <c r="R220" s="46"/>
      <c r="S220" s="46"/>
      <c r="T220" s="46"/>
      <c r="U220" s="46"/>
      <c r="V220" s="46"/>
      <c r="W220" s="46"/>
    </row>
    <row r="221" spans="1:23">
      <c r="A221" s="46"/>
      <c r="B221" s="44">
        <v>217</v>
      </c>
      <c r="C221" s="51" t="str">
        <f>IF(入力・計算画面!$C224&lt;0.001," ",入力・計算画面!F224)</f>
        <v xml:space="preserve"> </v>
      </c>
      <c r="D221" s="52" t="str">
        <f>IF(C221&lt;1," ",入力・計算画面!G224)</f>
        <v xml:space="preserve"> </v>
      </c>
      <c r="E221" s="45"/>
      <c r="F221" s="46"/>
      <c r="G221" s="46"/>
      <c r="H221" s="46"/>
      <c r="I221" s="46"/>
      <c r="J221" s="46"/>
      <c r="K221" s="46"/>
      <c r="L221" s="46"/>
      <c r="M221" s="46"/>
      <c r="N221" s="46"/>
      <c r="O221" s="46"/>
      <c r="P221" s="46"/>
      <c r="Q221" s="46"/>
      <c r="R221" s="46"/>
      <c r="S221" s="46"/>
      <c r="T221" s="46"/>
      <c r="U221" s="46"/>
      <c r="V221" s="46"/>
      <c r="W221" s="46"/>
    </row>
    <row r="222" spans="1:23">
      <c r="A222" s="46"/>
      <c r="B222" s="44">
        <v>218</v>
      </c>
      <c r="C222" s="51" t="str">
        <f>IF(入力・計算画面!$C225&lt;0.001," ",入力・計算画面!F225)</f>
        <v xml:space="preserve"> </v>
      </c>
      <c r="D222" s="52" t="str">
        <f>IF(C222&lt;1," ",入力・計算画面!G225)</f>
        <v xml:space="preserve"> </v>
      </c>
      <c r="E222" s="45"/>
      <c r="F222" s="46"/>
      <c r="G222" s="46"/>
      <c r="H222" s="46"/>
      <c r="I222" s="46"/>
      <c r="J222" s="46"/>
      <c r="K222" s="46"/>
      <c r="L222" s="46"/>
      <c r="M222" s="46"/>
      <c r="N222" s="46"/>
      <c r="O222" s="46"/>
      <c r="P222" s="46"/>
      <c r="Q222" s="46"/>
      <c r="R222" s="46"/>
      <c r="S222" s="46"/>
      <c r="T222" s="46"/>
      <c r="U222" s="46"/>
      <c r="V222" s="46"/>
      <c r="W222" s="46"/>
    </row>
    <row r="223" spans="1:23">
      <c r="A223" s="46"/>
      <c r="B223" s="44">
        <v>219</v>
      </c>
      <c r="C223" s="51" t="str">
        <f>IF(入力・計算画面!$C226&lt;0.001," ",入力・計算画面!F226)</f>
        <v xml:space="preserve"> </v>
      </c>
      <c r="D223" s="52" t="str">
        <f>IF(C223&lt;1," ",入力・計算画面!G226)</f>
        <v xml:space="preserve"> </v>
      </c>
      <c r="E223" s="45"/>
      <c r="F223" s="46"/>
      <c r="G223" s="46"/>
      <c r="H223" s="46"/>
      <c r="I223" s="46"/>
      <c r="J223" s="46"/>
      <c r="K223" s="46"/>
      <c r="L223" s="46"/>
      <c r="M223" s="46"/>
      <c r="N223" s="46"/>
      <c r="O223" s="46"/>
      <c r="P223" s="46"/>
      <c r="Q223" s="46"/>
      <c r="R223" s="46"/>
      <c r="S223" s="46"/>
      <c r="T223" s="46"/>
      <c r="U223" s="46"/>
      <c r="V223" s="46"/>
      <c r="W223" s="46"/>
    </row>
    <row r="224" spans="1:23">
      <c r="A224" s="46"/>
      <c r="B224" s="44">
        <v>220</v>
      </c>
      <c r="C224" s="51" t="str">
        <f>IF(入力・計算画面!$C227&lt;0.001," ",入力・計算画面!F227)</f>
        <v xml:space="preserve"> </v>
      </c>
      <c r="D224" s="52" t="str">
        <f>IF(C224&lt;1," ",入力・計算画面!G227)</f>
        <v xml:space="preserve"> </v>
      </c>
      <c r="E224" s="45"/>
      <c r="F224" s="46"/>
      <c r="G224" s="46"/>
      <c r="H224" s="46"/>
      <c r="I224" s="46"/>
      <c r="J224" s="46"/>
      <c r="K224" s="46"/>
      <c r="L224" s="46"/>
      <c r="M224" s="46"/>
      <c r="N224" s="46"/>
      <c r="O224" s="46"/>
      <c r="P224" s="46"/>
      <c r="Q224" s="46"/>
      <c r="R224" s="46"/>
      <c r="S224" s="46"/>
      <c r="T224" s="46"/>
      <c r="U224" s="46"/>
      <c r="V224" s="46"/>
      <c r="W224" s="46"/>
    </row>
    <row r="225" spans="1:23">
      <c r="A225" s="46"/>
      <c r="B225" s="44">
        <v>221</v>
      </c>
      <c r="C225" s="51" t="str">
        <f>IF(入力・計算画面!$C228&lt;0.001," ",入力・計算画面!F228)</f>
        <v xml:space="preserve"> </v>
      </c>
      <c r="D225" s="52" t="str">
        <f>IF(C225&lt;1," ",入力・計算画面!G228)</f>
        <v xml:space="preserve"> </v>
      </c>
      <c r="E225" s="45"/>
      <c r="F225" s="46"/>
      <c r="G225" s="46"/>
      <c r="H225" s="46"/>
      <c r="I225" s="46"/>
      <c r="J225" s="46"/>
      <c r="K225" s="46"/>
      <c r="L225" s="46"/>
      <c r="M225" s="46"/>
      <c r="N225" s="46"/>
      <c r="O225" s="46"/>
      <c r="P225" s="46"/>
      <c r="Q225" s="46"/>
      <c r="R225" s="46"/>
      <c r="S225" s="46"/>
      <c r="T225" s="46"/>
      <c r="U225" s="46"/>
      <c r="V225" s="46"/>
      <c r="W225" s="46"/>
    </row>
    <row r="226" spans="1:23">
      <c r="A226" s="46"/>
      <c r="B226" s="44">
        <v>222</v>
      </c>
      <c r="C226" s="51" t="str">
        <f>IF(入力・計算画面!$C229&lt;0.001," ",入力・計算画面!F229)</f>
        <v xml:space="preserve"> </v>
      </c>
      <c r="D226" s="52" t="str">
        <f>IF(C226&lt;1," ",入力・計算画面!G229)</f>
        <v xml:space="preserve"> </v>
      </c>
      <c r="E226" s="45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6"/>
      <c r="R226" s="46"/>
      <c r="S226" s="46"/>
      <c r="T226" s="46"/>
      <c r="U226" s="46"/>
      <c r="V226" s="46"/>
      <c r="W226" s="46"/>
    </row>
    <row r="227" spans="1:23">
      <c r="A227" s="46"/>
      <c r="B227" s="44">
        <v>223</v>
      </c>
      <c r="C227" s="51" t="str">
        <f>IF(入力・計算画面!$C230&lt;0.001," ",入力・計算画面!F230)</f>
        <v xml:space="preserve"> </v>
      </c>
      <c r="D227" s="52" t="str">
        <f>IF(C227&lt;1," ",入力・計算画面!G230)</f>
        <v xml:space="preserve"> </v>
      </c>
      <c r="E227" s="45"/>
      <c r="F227" s="46"/>
      <c r="G227" s="46"/>
      <c r="H227" s="46"/>
      <c r="I227" s="46"/>
      <c r="J227" s="46"/>
      <c r="K227" s="46"/>
      <c r="L227" s="46"/>
      <c r="M227" s="46"/>
      <c r="N227" s="46"/>
      <c r="O227" s="46"/>
      <c r="P227" s="46"/>
      <c r="Q227" s="46"/>
      <c r="R227" s="46"/>
      <c r="S227" s="46"/>
      <c r="T227" s="46"/>
      <c r="U227" s="46"/>
      <c r="V227" s="46"/>
      <c r="W227" s="46"/>
    </row>
    <row r="228" spans="1:23">
      <c r="A228" s="46"/>
      <c r="B228" s="44">
        <v>224</v>
      </c>
      <c r="C228" s="51" t="str">
        <f>IF(入力・計算画面!$C231&lt;0.001," ",入力・計算画面!F231)</f>
        <v xml:space="preserve"> </v>
      </c>
      <c r="D228" s="52" t="str">
        <f>IF(C228&lt;1," ",入力・計算画面!G231)</f>
        <v xml:space="preserve"> </v>
      </c>
      <c r="E228" s="45"/>
      <c r="F228" s="46"/>
      <c r="G228" s="46"/>
      <c r="H228" s="46"/>
      <c r="I228" s="46"/>
      <c r="J228" s="46"/>
      <c r="K228" s="46"/>
      <c r="L228" s="46"/>
      <c r="M228" s="46"/>
      <c r="N228" s="46"/>
      <c r="O228" s="46"/>
      <c r="P228" s="46"/>
      <c r="Q228" s="46"/>
      <c r="R228" s="46"/>
      <c r="S228" s="46"/>
      <c r="T228" s="46"/>
      <c r="U228" s="46"/>
      <c r="V228" s="46"/>
      <c r="W228" s="46"/>
    </row>
    <row r="229" spans="1:23">
      <c r="A229" s="46"/>
      <c r="B229" s="44">
        <v>225</v>
      </c>
      <c r="C229" s="51" t="str">
        <f>IF(入力・計算画面!$C232&lt;0.001," ",入力・計算画面!F232)</f>
        <v xml:space="preserve"> </v>
      </c>
      <c r="D229" s="52" t="str">
        <f>IF(C229&lt;1," ",入力・計算画面!G232)</f>
        <v xml:space="preserve"> </v>
      </c>
      <c r="E229" s="45"/>
      <c r="F229" s="46"/>
      <c r="G229" s="46"/>
      <c r="H229" s="46"/>
      <c r="I229" s="46"/>
      <c r="J229" s="46"/>
      <c r="K229" s="46"/>
      <c r="L229" s="46"/>
      <c r="M229" s="46"/>
      <c r="N229" s="46"/>
      <c r="O229" s="46"/>
      <c r="P229" s="46"/>
      <c r="Q229" s="46"/>
      <c r="R229" s="46"/>
      <c r="S229" s="46"/>
      <c r="T229" s="46"/>
      <c r="U229" s="46"/>
      <c r="V229" s="46"/>
      <c r="W229" s="46"/>
    </row>
    <row r="230" spans="1:23">
      <c r="A230" s="46"/>
      <c r="B230" s="44">
        <v>226</v>
      </c>
      <c r="C230" s="51" t="str">
        <f>IF(入力・計算画面!$C233&lt;0.001," ",入力・計算画面!F233)</f>
        <v xml:space="preserve"> </v>
      </c>
      <c r="D230" s="52" t="str">
        <f>IF(C230&lt;1," ",入力・計算画面!G233)</f>
        <v xml:space="preserve"> </v>
      </c>
      <c r="E230" s="45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</row>
    <row r="231" spans="1:23">
      <c r="A231" s="46"/>
      <c r="B231" s="44">
        <v>227</v>
      </c>
      <c r="C231" s="51" t="str">
        <f>IF(入力・計算画面!$C234&lt;0.001," ",入力・計算画面!F234)</f>
        <v xml:space="preserve"> </v>
      </c>
      <c r="D231" s="52" t="str">
        <f>IF(C231&lt;1," ",入力・計算画面!G234)</f>
        <v xml:space="preserve"> </v>
      </c>
      <c r="E231" s="45"/>
      <c r="F231" s="46"/>
      <c r="G231" s="46"/>
      <c r="H231" s="46"/>
      <c r="I231" s="46"/>
      <c r="J231" s="46"/>
      <c r="K231" s="46"/>
      <c r="L231" s="46"/>
      <c r="M231" s="46"/>
      <c r="N231" s="46"/>
      <c r="O231" s="46"/>
      <c r="P231" s="46"/>
      <c r="Q231" s="46"/>
      <c r="R231" s="46"/>
      <c r="S231" s="46"/>
      <c r="T231" s="46"/>
      <c r="U231" s="46"/>
      <c r="V231" s="46"/>
      <c r="W231" s="46"/>
    </row>
    <row r="232" spans="1:23">
      <c r="A232" s="46"/>
      <c r="B232" s="44">
        <v>228</v>
      </c>
      <c r="C232" s="51" t="str">
        <f>IF(入力・計算画面!$C235&lt;0.001," ",入力・計算画面!F235)</f>
        <v xml:space="preserve"> </v>
      </c>
      <c r="D232" s="52" t="str">
        <f>IF(C232&lt;1," ",入力・計算画面!G235)</f>
        <v xml:space="preserve"> </v>
      </c>
      <c r="E232" s="45"/>
      <c r="F232" s="46"/>
      <c r="G232" s="46"/>
      <c r="H232" s="46"/>
      <c r="I232" s="46"/>
      <c r="J232" s="46"/>
      <c r="K232" s="46"/>
      <c r="L232" s="46"/>
      <c r="M232" s="46"/>
      <c r="N232" s="46"/>
      <c r="O232" s="46"/>
      <c r="P232" s="46"/>
      <c r="Q232" s="46"/>
      <c r="R232" s="46"/>
      <c r="S232" s="46"/>
      <c r="T232" s="46"/>
      <c r="U232" s="46"/>
      <c r="V232" s="46"/>
      <c r="W232" s="46"/>
    </row>
    <row r="233" spans="1:23">
      <c r="A233" s="46"/>
      <c r="B233" s="44">
        <v>229</v>
      </c>
      <c r="C233" s="51" t="str">
        <f>IF(入力・計算画面!$C236&lt;0.001," ",入力・計算画面!F236)</f>
        <v xml:space="preserve"> </v>
      </c>
      <c r="D233" s="52" t="str">
        <f>IF(C233&lt;1," ",入力・計算画面!G236)</f>
        <v xml:space="preserve"> </v>
      </c>
      <c r="E233" s="45"/>
      <c r="F233" s="46"/>
      <c r="G233" s="46"/>
      <c r="H233" s="46"/>
      <c r="I233" s="46"/>
      <c r="J233" s="46"/>
      <c r="K233" s="46"/>
      <c r="L233" s="46"/>
      <c r="M233" s="46"/>
      <c r="N233" s="46"/>
      <c r="O233" s="46"/>
      <c r="P233" s="46"/>
      <c r="Q233" s="46"/>
      <c r="R233" s="46"/>
      <c r="S233" s="46"/>
      <c r="T233" s="46"/>
      <c r="U233" s="46"/>
      <c r="V233" s="46"/>
      <c r="W233" s="46"/>
    </row>
    <row r="234" spans="1:23">
      <c r="A234" s="46"/>
      <c r="B234" s="44">
        <v>230</v>
      </c>
      <c r="C234" s="51" t="str">
        <f>IF(入力・計算画面!$C237&lt;0.001," ",入力・計算画面!F237)</f>
        <v xml:space="preserve"> </v>
      </c>
      <c r="D234" s="52" t="str">
        <f>IF(C234&lt;1," ",入力・計算画面!G237)</f>
        <v xml:space="preserve"> </v>
      </c>
      <c r="E234" s="45"/>
      <c r="F234" s="46"/>
      <c r="G234" s="46"/>
      <c r="H234" s="46"/>
      <c r="I234" s="46"/>
      <c r="J234" s="46"/>
      <c r="K234" s="46"/>
      <c r="L234" s="46"/>
      <c r="M234" s="46"/>
      <c r="N234" s="46"/>
      <c r="O234" s="46"/>
      <c r="P234" s="46"/>
      <c r="Q234" s="46"/>
      <c r="R234" s="46"/>
      <c r="S234" s="46"/>
      <c r="T234" s="46"/>
      <c r="U234" s="46"/>
      <c r="V234" s="46"/>
      <c r="W234" s="46"/>
    </row>
    <row r="235" spans="1:23">
      <c r="A235" s="46"/>
      <c r="B235" s="44">
        <v>231</v>
      </c>
      <c r="C235" s="51" t="str">
        <f>IF(入力・計算画面!$C238&lt;0.001," ",入力・計算画面!F238)</f>
        <v xml:space="preserve"> </v>
      </c>
      <c r="D235" s="52" t="str">
        <f>IF(C235&lt;1," ",入力・計算画面!G238)</f>
        <v xml:space="preserve"> </v>
      </c>
      <c r="E235" s="45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6"/>
      <c r="R235" s="46"/>
      <c r="S235" s="46"/>
      <c r="T235" s="46"/>
      <c r="U235" s="46"/>
      <c r="V235" s="46"/>
      <c r="W235" s="46"/>
    </row>
    <row r="236" spans="1:23">
      <c r="A236" s="46"/>
      <c r="B236" s="44">
        <v>232</v>
      </c>
      <c r="C236" s="51" t="str">
        <f>IF(入力・計算画面!$C239&lt;0.001," ",入力・計算画面!F239)</f>
        <v xml:space="preserve"> </v>
      </c>
      <c r="D236" s="52" t="str">
        <f>IF(C236&lt;1," ",入力・計算画面!G239)</f>
        <v xml:space="preserve"> </v>
      </c>
      <c r="E236" s="45"/>
      <c r="F236" s="46"/>
      <c r="G236" s="46"/>
      <c r="H236" s="46"/>
      <c r="I236" s="46"/>
      <c r="J236" s="46"/>
      <c r="K236" s="46"/>
      <c r="L236" s="46"/>
      <c r="M236" s="46"/>
      <c r="N236" s="46"/>
      <c r="O236" s="46"/>
      <c r="P236" s="46"/>
      <c r="Q236" s="46"/>
      <c r="R236" s="46"/>
      <c r="S236" s="46"/>
      <c r="T236" s="46"/>
      <c r="U236" s="46"/>
      <c r="V236" s="46"/>
      <c r="W236" s="46"/>
    </row>
    <row r="237" spans="1:23">
      <c r="A237" s="46"/>
      <c r="B237" s="44">
        <v>233</v>
      </c>
      <c r="C237" s="51" t="str">
        <f>IF(入力・計算画面!$C240&lt;0.001," ",入力・計算画面!F240)</f>
        <v xml:space="preserve"> </v>
      </c>
      <c r="D237" s="52" t="str">
        <f>IF(C237&lt;1," ",入力・計算画面!G240)</f>
        <v xml:space="preserve"> </v>
      </c>
      <c r="E237" s="45"/>
      <c r="F237" s="46"/>
      <c r="G237" s="46"/>
      <c r="H237" s="46"/>
      <c r="I237" s="46"/>
      <c r="J237" s="46"/>
      <c r="K237" s="46"/>
      <c r="L237" s="46"/>
      <c r="M237" s="46"/>
      <c r="N237" s="46"/>
      <c r="O237" s="46"/>
      <c r="P237" s="46"/>
      <c r="Q237" s="46"/>
      <c r="R237" s="46"/>
      <c r="S237" s="46"/>
      <c r="T237" s="46"/>
      <c r="U237" s="46"/>
      <c r="V237" s="46"/>
      <c r="W237" s="46"/>
    </row>
    <row r="238" spans="1:23">
      <c r="A238" s="46"/>
      <c r="B238" s="44">
        <v>234</v>
      </c>
      <c r="C238" s="51" t="str">
        <f>IF(入力・計算画面!$C241&lt;0.001," ",入力・計算画面!F241)</f>
        <v xml:space="preserve"> </v>
      </c>
      <c r="D238" s="52" t="str">
        <f>IF(C238&lt;1," ",入力・計算画面!G241)</f>
        <v xml:space="preserve"> </v>
      </c>
      <c r="E238" s="45"/>
      <c r="F238" s="46"/>
      <c r="G238" s="46"/>
      <c r="H238" s="46"/>
      <c r="I238" s="46"/>
      <c r="J238" s="46"/>
      <c r="K238" s="46"/>
      <c r="L238" s="46"/>
      <c r="M238" s="46"/>
      <c r="N238" s="46"/>
      <c r="O238" s="46"/>
      <c r="P238" s="46"/>
      <c r="Q238" s="46"/>
      <c r="R238" s="46"/>
      <c r="S238" s="46"/>
      <c r="T238" s="46"/>
      <c r="U238" s="46"/>
      <c r="V238" s="46"/>
      <c r="W238" s="46"/>
    </row>
    <row r="239" spans="1:23">
      <c r="A239" s="46"/>
      <c r="B239" s="44">
        <v>235</v>
      </c>
      <c r="C239" s="51" t="str">
        <f>IF(入力・計算画面!$C242&lt;0.001," ",入力・計算画面!F242)</f>
        <v xml:space="preserve"> </v>
      </c>
      <c r="D239" s="52" t="str">
        <f>IF(C239&lt;1," ",入力・計算画面!G242)</f>
        <v xml:space="preserve"> </v>
      </c>
      <c r="E239" s="45"/>
      <c r="F239" s="46"/>
      <c r="G239" s="46"/>
      <c r="H239" s="46"/>
      <c r="I239" s="46"/>
      <c r="J239" s="46"/>
      <c r="K239" s="46"/>
      <c r="L239" s="46"/>
      <c r="M239" s="46"/>
      <c r="N239" s="46"/>
      <c r="O239" s="46"/>
      <c r="P239" s="46"/>
      <c r="Q239" s="46"/>
      <c r="R239" s="46"/>
      <c r="S239" s="46"/>
      <c r="T239" s="46"/>
      <c r="U239" s="46"/>
      <c r="V239" s="46"/>
      <c r="W239" s="46"/>
    </row>
    <row r="240" spans="1:23">
      <c r="A240" s="46"/>
      <c r="B240" s="44">
        <v>236</v>
      </c>
      <c r="C240" s="51" t="str">
        <f>IF(入力・計算画面!$C243&lt;0.001," ",入力・計算画面!F243)</f>
        <v xml:space="preserve"> </v>
      </c>
      <c r="D240" s="52" t="str">
        <f>IF(C240&lt;1," ",入力・計算画面!G243)</f>
        <v xml:space="preserve"> </v>
      </c>
      <c r="E240" s="45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</row>
    <row r="241" spans="1:23">
      <c r="A241" s="46"/>
      <c r="B241" s="44">
        <v>237</v>
      </c>
      <c r="C241" s="51" t="str">
        <f>IF(入力・計算画面!$C244&lt;0.001," ",入力・計算画面!F244)</f>
        <v xml:space="preserve"> </v>
      </c>
      <c r="D241" s="52" t="str">
        <f>IF(C241&lt;1," ",入力・計算画面!G244)</f>
        <v xml:space="preserve"> </v>
      </c>
      <c r="E241" s="45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>
      <c r="A242" s="46"/>
      <c r="B242" s="44">
        <v>238</v>
      </c>
      <c r="C242" s="51" t="str">
        <f>IF(入力・計算画面!$C245&lt;0.001," ",入力・計算画面!F245)</f>
        <v xml:space="preserve"> </v>
      </c>
      <c r="D242" s="52" t="str">
        <f>IF(C242&lt;1," ",入力・計算画面!G245)</f>
        <v xml:space="preserve"> </v>
      </c>
      <c r="E242" s="45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>
      <c r="A243" s="46"/>
      <c r="B243" s="44">
        <v>239</v>
      </c>
      <c r="C243" s="51" t="str">
        <f>IF(入力・計算画面!$C246&lt;0.001," ",入力・計算画面!F246)</f>
        <v xml:space="preserve"> </v>
      </c>
      <c r="D243" s="52" t="str">
        <f>IF(C243&lt;1," ",入力・計算画面!G246)</f>
        <v xml:space="preserve"> </v>
      </c>
      <c r="E243" s="45"/>
      <c r="F243" s="46"/>
      <c r="G243" s="46"/>
      <c r="H243" s="46"/>
      <c r="I243" s="46"/>
      <c r="J243" s="46"/>
      <c r="K243" s="46"/>
      <c r="L243" s="46"/>
      <c r="M243" s="46"/>
      <c r="N243" s="46"/>
      <c r="O243" s="46"/>
      <c r="P243" s="46"/>
      <c r="Q243" s="46"/>
      <c r="R243" s="46"/>
      <c r="S243" s="46"/>
      <c r="T243" s="46"/>
      <c r="U243" s="46"/>
      <c r="V243" s="46"/>
      <c r="W243" s="46"/>
    </row>
    <row r="244" spans="1:23">
      <c r="A244" s="46"/>
      <c r="B244" s="44">
        <v>240</v>
      </c>
      <c r="C244" s="51" t="str">
        <f>IF(入力・計算画面!$C247&lt;0.001," ",入力・計算画面!F247)</f>
        <v xml:space="preserve"> </v>
      </c>
      <c r="D244" s="52" t="str">
        <f>IF(C244&lt;1," ",入力・計算画面!G247)</f>
        <v xml:space="preserve"> </v>
      </c>
      <c r="E244" s="45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6"/>
      <c r="R244" s="46"/>
      <c r="S244" s="46"/>
      <c r="T244" s="46"/>
      <c r="U244" s="46"/>
      <c r="V244" s="46"/>
      <c r="W244" s="46"/>
    </row>
    <row r="245" spans="1:23">
      <c r="A245" s="46"/>
      <c r="B245" s="44">
        <v>241</v>
      </c>
      <c r="C245" s="51" t="str">
        <f>IF(入力・計算画面!$C248&lt;0.001," ",入力・計算画面!F248)</f>
        <v xml:space="preserve"> </v>
      </c>
      <c r="D245" s="52" t="str">
        <f>IF(C245&lt;1," ",入力・計算画面!G248)</f>
        <v xml:space="preserve"> </v>
      </c>
      <c r="E245" s="45"/>
      <c r="F245" s="46"/>
      <c r="G245" s="46"/>
      <c r="H245" s="46"/>
      <c r="I245" s="46"/>
      <c r="J245" s="46"/>
      <c r="K245" s="46"/>
      <c r="L245" s="46"/>
      <c r="M245" s="46"/>
      <c r="N245" s="46"/>
      <c r="O245" s="46"/>
      <c r="P245" s="46"/>
      <c r="Q245" s="46"/>
      <c r="R245" s="46"/>
      <c r="S245" s="46"/>
      <c r="T245" s="46"/>
      <c r="U245" s="46"/>
      <c r="V245" s="46"/>
      <c r="W245" s="46"/>
    </row>
    <row r="246" spans="1:23">
      <c r="A246" s="46"/>
      <c r="B246" s="44">
        <v>242</v>
      </c>
      <c r="C246" s="51" t="str">
        <f>IF(入力・計算画面!$C249&lt;0.001," ",入力・計算画面!F249)</f>
        <v xml:space="preserve"> </v>
      </c>
      <c r="D246" s="52" t="str">
        <f>IF(C246&lt;1," ",入力・計算画面!G249)</f>
        <v xml:space="preserve"> </v>
      </c>
      <c r="E246" s="45"/>
      <c r="F246" s="46"/>
      <c r="G246" s="46"/>
      <c r="H246" s="46"/>
      <c r="I246" s="46"/>
      <c r="J246" s="46"/>
      <c r="K246" s="46"/>
      <c r="L246" s="46"/>
      <c r="M246" s="46"/>
      <c r="N246" s="46"/>
      <c r="O246" s="46"/>
      <c r="P246" s="46"/>
      <c r="Q246" s="46"/>
      <c r="R246" s="46"/>
      <c r="S246" s="46"/>
      <c r="T246" s="46"/>
      <c r="U246" s="46"/>
      <c r="V246" s="46"/>
      <c r="W246" s="46"/>
    </row>
    <row r="247" spans="1:23">
      <c r="A247" s="46"/>
      <c r="B247" s="44">
        <v>243</v>
      </c>
      <c r="C247" s="51" t="str">
        <f>IF(入力・計算画面!$C250&lt;0.001," ",入力・計算画面!F250)</f>
        <v xml:space="preserve"> </v>
      </c>
      <c r="D247" s="52" t="str">
        <f>IF(C247&lt;1," ",入力・計算画面!G250)</f>
        <v xml:space="preserve"> </v>
      </c>
      <c r="E247" s="45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</row>
    <row r="248" spans="1:23">
      <c r="A248" s="46"/>
      <c r="B248" s="44">
        <v>244</v>
      </c>
      <c r="C248" s="51" t="str">
        <f>IF(入力・計算画面!$C251&lt;0.001," ",入力・計算画面!F251)</f>
        <v xml:space="preserve"> </v>
      </c>
      <c r="D248" s="52" t="str">
        <f>IF(C248&lt;1," ",入力・計算画面!G251)</f>
        <v xml:space="preserve"> </v>
      </c>
      <c r="E248" s="45"/>
      <c r="F248" s="46"/>
      <c r="G248" s="46"/>
      <c r="H248" s="46"/>
      <c r="I248" s="46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</row>
    <row r="249" spans="1:23">
      <c r="A249" s="46"/>
      <c r="B249" s="44">
        <v>245</v>
      </c>
      <c r="C249" s="51" t="str">
        <f>IF(入力・計算画面!$C252&lt;0.001," ",入力・計算画面!F252)</f>
        <v xml:space="preserve"> </v>
      </c>
      <c r="D249" s="52" t="str">
        <f>IF(C249&lt;1," ",入力・計算画面!G252)</f>
        <v xml:space="preserve"> </v>
      </c>
      <c r="E249" s="45"/>
      <c r="F249" s="46"/>
      <c r="G249" s="46"/>
      <c r="H249" s="46"/>
      <c r="I249" s="46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</row>
    <row r="250" spans="1:23">
      <c r="A250" s="46"/>
      <c r="B250" s="44">
        <v>246</v>
      </c>
      <c r="C250" s="51" t="str">
        <f>IF(入力・計算画面!$C253&lt;0.001," ",入力・計算画面!F253)</f>
        <v xml:space="preserve"> </v>
      </c>
      <c r="D250" s="52" t="str">
        <f>IF(C250&lt;1," ",入力・計算画面!G253)</f>
        <v xml:space="preserve"> </v>
      </c>
      <c r="E250" s="45"/>
      <c r="F250" s="46"/>
      <c r="G250" s="46"/>
      <c r="H250" s="46"/>
      <c r="I250" s="46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</row>
    <row r="251" spans="1:23">
      <c r="A251" s="46"/>
      <c r="B251" s="44">
        <v>247</v>
      </c>
      <c r="C251" s="51" t="str">
        <f>IF(入力・計算画面!$C254&lt;0.001," ",入力・計算画面!F254)</f>
        <v xml:space="preserve"> </v>
      </c>
      <c r="D251" s="52" t="str">
        <f>IF(C251&lt;1," ",入力・計算画面!G254)</f>
        <v xml:space="preserve"> </v>
      </c>
      <c r="E251" s="45"/>
      <c r="F251" s="46"/>
      <c r="G251" s="46"/>
      <c r="H251" s="46"/>
      <c r="I251" s="46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</row>
    <row r="252" spans="1:23">
      <c r="A252" s="46"/>
      <c r="B252" s="44">
        <v>248</v>
      </c>
      <c r="C252" s="51" t="str">
        <f>IF(入力・計算画面!$C255&lt;0.001," ",入力・計算画面!F255)</f>
        <v xml:space="preserve"> </v>
      </c>
      <c r="D252" s="52" t="str">
        <f>IF(C252&lt;1," ",入力・計算画面!G255)</f>
        <v xml:space="preserve"> </v>
      </c>
      <c r="E252" s="45"/>
      <c r="F252" s="46"/>
      <c r="G252" s="46"/>
      <c r="H252" s="46"/>
      <c r="I252" s="46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</row>
    <row r="253" spans="1:23">
      <c r="A253" s="46"/>
      <c r="B253" s="44">
        <v>249</v>
      </c>
      <c r="C253" s="51" t="str">
        <f>IF(入力・計算画面!$C256&lt;0.001," ",入力・計算画面!F256)</f>
        <v xml:space="preserve"> </v>
      </c>
      <c r="D253" s="52" t="str">
        <f>IF(C253&lt;1," ",入力・計算画面!G256)</f>
        <v xml:space="preserve"> </v>
      </c>
      <c r="E253" s="45"/>
      <c r="F253" s="46"/>
      <c r="G253" s="46"/>
      <c r="H253" s="46"/>
      <c r="I253" s="46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</row>
    <row r="254" spans="1:23">
      <c r="A254" s="46"/>
      <c r="B254" s="44">
        <v>250</v>
      </c>
      <c r="C254" s="51" t="str">
        <f>IF(入力・計算画面!$C257&lt;0.001," ",入力・計算画面!F257)</f>
        <v xml:space="preserve"> </v>
      </c>
      <c r="D254" s="52" t="str">
        <f>IF(C254&lt;1," ",入力・計算画面!G257)</f>
        <v xml:space="preserve"> </v>
      </c>
      <c r="E254" s="45"/>
      <c r="F254" s="46"/>
      <c r="G254" s="46"/>
      <c r="H254" s="46"/>
      <c r="I254" s="46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</row>
    <row r="255" spans="1:23">
      <c r="A255" s="46"/>
      <c r="B255" s="44">
        <v>251</v>
      </c>
      <c r="C255" s="51" t="str">
        <f>IF(入力・計算画面!$C258&lt;0.001," ",入力・計算画面!F258)</f>
        <v xml:space="preserve"> </v>
      </c>
      <c r="D255" s="52" t="str">
        <f>IF(C255&lt;1," ",入力・計算画面!G258)</f>
        <v xml:space="preserve"> </v>
      </c>
      <c r="E255" s="45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</row>
    <row r="256" spans="1:23">
      <c r="A256" s="46"/>
      <c r="B256" s="44">
        <v>252</v>
      </c>
      <c r="C256" s="51" t="str">
        <f>IF(入力・計算画面!$C259&lt;0.001," ",入力・計算画面!F259)</f>
        <v xml:space="preserve"> </v>
      </c>
      <c r="D256" s="52" t="str">
        <f>IF(C256&lt;1," ",入力・計算画面!G259)</f>
        <v xml:space="preserve"> </v>
      </c>
      <c r="E256" s="45"/>
      <c r="F256" s="46"/>
      <c r="G256" s="46"/>
      <c r="H256" s="46"/>
      <c r="I256" s="46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</row>
    <row r="257" spans="1:23">
      <c r="A257" s="46"/>
      <c r="B257" s="44">
        <v>253</v>
      </c>
      <c r="C257" s="51" t="str">
        <f>IF(入力・計算画面!$C260&lt;0.001," ",入力・計算画面!F260)</f>
        <v xml:space="preserve"> </v>
      </c>
      <c r="D257" s="52" t="str">
        <f>IF(C257&lt;1," ",入力・計算画面!G260)</f>
        <v xml:space="preserve"> </v>
      </c>
      <c r="E257" s="45"/>
      <c r="F257" s="46"/>
      <c r="G257" s="46"/>
      <c r="H257" s="46"/>
      <c r="I257" s="46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</row>
    <row r="258" spans="1:23">
      <c r="A258" s="46"/>
      <c r="B258" s="44">
        <v>254</v>
      </c>
      <c r="C258" s="51" t="str">
        <f>IF(入力・計算画面!$C261&lt;0.001," ",入力・計算画面!F261)</f>
        <v xml:space="preserve"> </v>
      </c>
      <c r="D258" s="52" t="str">
        <f>IF(C258&lt;1," ",入力・計算画面!G261)</f>
        <v xml:space="preserve"> </v>
      </c>
      <c r="E258" s="45"/>
      <c r="F258" s="46"/>
      <c r="G258" s="46"/>
      <c r="H258" s="46"/>
      <c r="I258" s="46"/>
      <c r="J258" s="46"/>
      <c r="K258" s="46"/>
      <c r="L258" s="46"/>
      <c r="M258" s="46"/>
      <c r="N258" s="46"/>
      <c r="O258" s="46"/>
      <c r="P258" s="46"/>
      <c r="Q258" s="46"/>
      <c r="R258" s="46"/>
      <c r="S258" s="46"/>
      <c r="T258" s="46"/>
      <c r="U258" s="46"/>
      <c r="V258" s="46"/>
      <c r="W258" s="46"/>
    </row>
    <row r="259" spans="1:23">
      <c r="A259" s="46"/>
      <c r="B259" s="44">
        <v>255</v>
      </c>
      <c r="C259" s="51" t="str">
        <f>IF(入力・計算画面!$C262&lt;0.001," ",入力・計算画面!F262)</f>
        <v xml:space="preserve"> </v>
      </c>
      <c r="D259" s="52" t="str">
        <f>IF(C259&lt;1," ",入力・計算画面!G262)</f>
        <v xml:space="preserve"> </v>
      </c>
      <c r="E259" s="45"/>
      <c r="F259" s="46"/>
      <c r="G259" s="46"/>
      <c r="H259" s="46"/>
      <c r="I259" s="46"/>
      <c r="J259" s="46"/>
      <c r="K259" s="46"/>
      <c r="L259" s="46"/>
      <c r="M259" s="46"/>
      <c r="N259" s="46"/>
      <c r="O259" s="46"/>
      <c r="P259" s="46"/>
      <c r="Q259" s="46"/>
      <c r="R259" s="46"/>
      <c r="S259" s="46"/>
      <c r="T259" s="46"/>
      <c r="U259" s="46"/>
      <c r="V259" s="46"/>
      <c r="W259" s="46"/>
    </row>
    <row r="260" spans="1:23">
      <c r="A260" s="46"/>
      <c r="B260" s="44">
        <v>256</v>
      </c>
      <c r="C260" s="51" t="str">
        <f>IF(入力・計算画面!$C263&lt;0.001," ",入力・計算画面!F263)</f>
        <v xml:space="preserve"> </v>
      </c>
      <c r="D260" s="52" t="str">
        <f>IF(C260&lt;1," ",入力・計算画面!G263)</f>
        <v xml:space="preserve"> </v>
      </c>
      <c r="E260" s="45"/>
      <c r="F260" s="46"/>
      <c r="G260" s="46"/>
      <c r="H260" s="46"/>
      <c r="I260" s="46"/>
      <c r="J260" s="46"/>
      <c r="K260" s="46"/>
      <c r="L260" s="46"/>
      <c r="M260" s="46"/>
      <c r="N260" s="46"/>
      <c r="O260" s="46"/>
      <c r="P260" s="46"/>
      <c r="Q260" s="46"/>
      <c r="R260" s="46"/>
      <c r="S260" s="46"/>
      <c r="T260" s="46"/>
      <c r="U260" s="46"/>
      <c r="V260" s="46"/>
      <c r="W260" s="46"/>
    </row>
    <row r="261" spans="1:23">
      <c r="A261" s="46"/>
      <c r="B261" s="44">
        <v>257</v>
      </c>
      <c r="C261" s="51" t="str">
        <f>IF(入力・計算画面!$C264&lt;0.001," ",入力・計算画面!F264)</f>
        <v xml:space="preserve"> </v>
      </c>
      <c r="D261" s="52" t="str">
        <f>IF(C261&lt;1," ",入力・計算画面!G264)</f>
        <v xml:space="preserve"> </v>
      </c>
      <c r="E261" s="45"/>
      <c r="F261" s="46"/>
      <c r="G261" s="46"/>
      <c r="H261" s="46"/>
      <c r="I261" s="46"/>
      <c r="J261" s="46"/>
      <c r="K261" s="46"/>
      <c r="L261" s="46"/>
      <c r="M261" s="46"/>
      <c r="N261" s="46"/>
      <c r="O261" s="46"/>
      <c r="P261" s="46"/>
      <c r="Q261" s="46"/>
      <c r="R261" s="46"/>
      <c r="S261" s="46"/>
      <c r="T261" s="46"/>
      <c r="U261" s="46"/>
      <c r="V261" s="46"/>
      <c r="W261" s="46"/>
    </row>
    <row r="262" spans="1:23">
      <c r="A262" s="46"/>
      <c r="B262" s="44">
        <v>258</v>
      </c>
      <c r="C262" s="51" t="str">
        <f>IF(入力・計算画面!$C265&lt;0.001," ",入力・計算画面!F265)</f>
        <v xml:space="preserve"> </v>
      </c>
      <c r="D262" s="52" t="str">
        <f>IF(C262&lt;1," ",入力・計算画面!G265)</f>
        <v xml:space="preserve"> </v>
      </c>
      <c r="E262" s="45"/>
      <c r="F262" s="46"/>
      <c r="G262" s="46"/>
      <c r="H262" s="46"/>
      <c r="I262" s="46"/>
      <c r="J262" s="46"/>
      <c r="K262" s="46"/>
      <c r="L262" s="46"/>
      <c r="M262" s="46"/>
      <c r="N262" s="46"/>
      <c r="O262" s="46"/>
      <c r="P262" s="46"/>
      <c r="Q262" s="46"/>
      <c r="R262" s="46"/>
      <c r="S262" s="46"/>
      <c r="T262" s="46"/>
      <c r="U262" s="46"/>
      <c r="V262" s="46"/>
      <c r="W262" s="46"/>
    </row>
    <row r="263" spans="1:23">
      <c r="A263" s="46"/>
      <c r="B263" s="44">
        <v>259</v>
      </c>
      <c r="C263" s="51" t="str">
        <f>IF(入力・計算画面!$C266&lt;0.001," ",入力・計算画面!F266)</f>
        <v xml:space="preserve"> </v>
      </c>
      <c r="D263" s="52" t="str">
        <f>IF(C263&lt;1," ",入力・計算画面!G266)</f>
        <v xml:space="preserve"> </v>
      </c>
      <c r="E263" s="45"/>
      <c r="F263" s="46"/>
      <c r="G263" s="46"/>
      <c r="H263" s="46"/>
      <c r="I263" s="46"/>
      <c r="J263" s="46"/>
      <c r="K263" s="46"/>
      <c r="L263" s="46"/>
      <c r="M263" s="46"/>
      <c r="N263" s="46"/>
      <c r="O263" s="46"/>
      <c r="P263" s="46"/>
      <c r="Q263" s="46"/>
      <c r="R263" s="46"/>
      <c r="S263" s="46"/>
      <c r="T263" s="46"/>
      <c r="U263" s="46"/>
      <c r="V263" s="46"/>
      <c r="W263" s="46"/>
    </row>
    <row r="264" spans="1:23">
      <c r="A264" s="46"/>
      <c r="B264" s="44">
        <v>260</v>
      </c>
      <c r="C264" s="51" t="str">
        <f>IF(入力・計算画面!$C267&lt;0.001," ",入力・計算画面!F267)</f>
        <v xml:space="preserve"> </v>
      </c>
      <c r="D264" s="52" t="str">
        <f>IF(C264&lt;1," ",入力・計算画面!G267)</f>
        <v xml:space="preserve"> </v>
      </c>
      <c r="E264" s="45"/>
      <c r="F264" s="46"/>
      <c r="G264" s="46"/>
      <c r="H264" s="46"/>
      <c r="I264" s="46"/>
      <c r="J264" s="46"/>
      <c r="K264" s="46"/>
      <c r="L264" s="46"/>
      <c r="M264" s="46"/>
      <c r="N264" s="46"/>
      <c r="O264" s="46"/>
      <c r="P264" s="46"/>
      <c r="Q264" s="46"/>
      <c r="R264" s="46"/>
      <c r="S264" s="46"/>
      <c r="T264" s="46"/>
      <c r="U264" s="46"/>
      <c r="V264" s="46"/>
      <c r="W264" s="46"/>
    </row>
    <row r="265" spans="1:23">
      <c r="A265" s="46"/>
      <c r="B265" s="44">
        <v>261</v>
      </c>
      <c r="C265" s="51" t="str">
        <f>IF(入力・計算画面!$C268&lt;0.001," ",入力・計算画面!F268)</f>
        <v xml:space="preserve"> </v>
      </c>
      <c r="D265" s="52" t="str">
        <f>IF(C265&lt;1," ",入力・計算画面!G268)</f>
        <v xml:space="preserve"> </v>
      </c>
      <c r="E265" s="45"/>
      <c r="F265" s="46"/>
      <c r="G265" s="46"/>
      <c r="H265" s="46"/>
      <c r="I265" s="46"/>
      <c r="J265" s="46"/>
      <c r="K265" s="46"/>
      <c r="L265" s="46"/>
      <c r="M265" s="46"/>
      <c r="N265" s="46"/>
      <c r="O265" s="46"/>
      <c r="P265" s="46"/>
      <c r="Q265" s="46"/>
      <c r="R265" s="46"/>
      <c r="S265" s="46"/>
      <c r="T265" s="46"/>
      <c r="U265" s="46"/>
      <c r="V265" s="46"/>
      <c r="W265" s="46"/>
    </row>
    <row r="266" spans="1:23">
      <c r="A266" s="46"/>
      <c r="B266" s="44">
        <v>262</v>
      </c>
      <c r="C266" s="51" t="str">
        <f>IF(入力・計算画面!$C269&lt;0.001," ",入力・計算画面!F269)</f>
        <v xml:space="preserve"> </v>
      </c>
      <c r="D266" s="52" t="str">
        <f>IF(C266&lt;1," ",入力・計算画面!G269)</f>
        <v xml:space="preserve"> </v>
      </c>
      <c r="E266" s="45"/>
      <c r="F266" s="46"/>
      <c r="G266" s="46"/>
      <c r="H266" s="46"/>
      <c r="I266" s="46"/>
      <c r="J266" s="46"/>
      <c r="K266" s="46"/>
      <c r="L266" s="46"/>
      <c r="M266" s="46"/>
      <c r="N266" s="46"/>
      <c r="O266" s="46"/>
      <c r="P266" s="46"/>
      <c r="Q266" s="46"/>
      <c r="R266" s="46"/>
      <c r="S266" s="46"/>
      <c r="T266" s="46"/>
      <c r="U266" s="46"/>
      <c r="V266" s="46"/>
      <c r="W266" s="46"/>
    </row>
    <row r="267" spans="1:23">
      <c r="A267" s="46"/>
      <c r="B267" s="44">
        <v>263</v>
      </c>
      <c r="C267" s="51" t="str">
        <f>IF(入力・計算画面!$C270&lt;0.001," ",入力・計算画面!F270)</f>
        <v xml:space="preserve"> </v>
      </c>
      <c r="D267" s="52" t="str">
        <f>IF(C267&lt;1," ",入力・計算画面!G270)</f>
        <v xml:space="preserve"> </v>
      </c>
      <c r="E267" s="45"/>
      <c r="F267" s="46"/>
      <c r="G267" s="46"/>
      <c r="H267" s="46"/>
      <c r="I267" s="46"/>
      <c r="J267" s="46"/>
      <c r="K267" s="46"/>
      <c r="L267" s="46"/>
      <c r="M267" s="46"/>
      <c r="N267" s="46"/>
      <c r="O267" s="46"/>
      <c r="P267" s="46"/>
      <c r="Q267" s="46"/>
      <c r="R267" s="46"/>
      <c r="S267" s="46"/>
      <c r="T267" s="46"/>
      <c r="U267" s="46"/>
      <c r="V267" s="46"/>
      <c r="W267" s="46"/>
    </row>
    <row r="268" spans="1:23">
      <c r="A268" s="46"/>
      <c r="B268" s="44">
        <v>264</v>
      </c>
      <c r="C268" s="51" t="str">
        <f>IF(入力・計算画面!$C271&lt;0.001," ",入力・計算画面!F271)</f>
        <v xml:space="preserve"> </v>
      </c>
      <c r="D268" s="52" t="str">
        <f>IF(C268&lt;1," ",入力・計算画面!G271)</f>
        <v xml:space="preserve"> </v>
      </c>
      <c r="E268" s="45"/>
      <c r="F268" s="46"/>
      <c r="G268" s="46"/>
      <c r="H268" s="46"/>
      <c r="I268" s="46"/>
      <c r="J268" s="46"/>
      <c r="K268" s="46"/>
      <c r="L268" s="46"/>
      <c r="M268" s="46"/>
      <c r="N268" s="46"/>
      <c r="O268" s="46"/>
      <c r="P268" s="46"/>
      <c r="Q268" s="46"/>
      <c r="R268" s="46"/>
      <c r="S268" s="46"/>
      <c r="T268" s="46"/>
      <c r="U268" s="46"/>
      <c r="V268" s="46"/>
      <c r="W268" s="46"/>
    </row>
    <row r="269" spans="1:23">
      <c r="A269" s="46"/>
      <c r="B269" s="44">
        <v>265</v>
      </c>
      <c r="C269" s="51" t="str">
        <f>IF(入力・計算画面!$C272&lt;0.001," ",入力・計算画面!F272)</f>
        <v xml:space="preserve"> </v>
      </c>
      <c r="D269" s="52" t="str">
        <f>IF(C269&lt;1," ",入力・計算画面!G272)</f>
        <v xml:space="preserve"> </v>
      </c>
      <c r="E269" s="45"/>
      <c r="F269" s="46"/>
      <c r="G269" s="46"/>
      <c r="H269" s="46"/>
      <c r="I269" s="46"/>
      <c r="J269" s="46"/>
      <c r="K269" s="46"/>
      <c r="L269" s="46"/>
      <c r="M269" s="46"/>
      <c r="N269" s="46"/>
      <c r="O269" s="46"/>
      <c r="P269" s="46"/>
      <c r="Q269" s="46"/>
      <c r="R269" s="46"/>
      <c r="S269" s="46"/>
      <c r="T269" s="46"/>
      <c r="U269" s="46"/>
      <c r="V269" s="46"/>
      <c r="W269" s="46"/>
    </row>
    <row r="270" spans="1:23">
      <c r="A270" s="46"/>
      <c r="B270" s="44">
        <v>266</v>
      </c>
      <c r="C270" s="51" t="str">
        <f>IF(入力・計算画面!$C273&lt;0.001," ",入力・計算画面!F273)</f>
        <v xml:space="preserve"> </v>
      </c>
      <c r="D270" s="52" t="str">
        <f>IF(C270&lt;1," ",入力・計算画面!G273)</f>
        <v xml:space="preserve"> </v>
      </c>
      <c r="E270" s="45"/>
      <c r="F270" s="46"/>
      <c r="G270" s="46"/>
      <c r="H270" s="46"/>
      <c r="I270" s="46"/>
      <c r="J270" s="46"/>
      <c r="K270" s="46"/>
      <c r="L270" s="46"/>
      <c r="M270" s="46"/>
      <c r="N270" s="46"/>
      <c r="O270" s="46"/>
      <c r="P270" s="46"/>
      <c r="Q270" s="46"/>
      <c r="R270" s="46"/>
      <c r="S270" s="46"/>
      <c r="T270" s="46"/>
      <c r="U270" s="46"/>
      <c r="V270" s="46"/>
      <c r="W270" s="46"/>
    </row>
    <row r="271" spans="1:23">
      <c r="A271" s="46"/>
      <c r="B271" s="44">
        <v>267</v>
      </c>
      <c r="C271" s="51" t="str">
        <f>IF(入力・計算画面!$C274&lt;0.001," ",入力・計算画面!F274)</f>
        <v xml:space="preserve"> </v>
      </c>
      <c r="D271" s="52" t="str">
        <f>IF(C271&lt;1," ",入力・計算画面!G274)</f>
        <v xml:space="preserve"> </v>
      </c>
      <c r="E271" s="45"/>
      <c r="F271" s="46"/>
      <c r="G271" s="46"/>
      <c r="H271" s="46"/>
      <c r="I271" s="46"/>
      <c r="J271" s="46"/>
      <c r="K271" s="46"/>
      <c r="L271" s="46"/>
      <c r="M271" s="46"/>
      <c r="N271" s="46"/>
      <c r="O271" s="46"/>
      <c r="P271" s="46"/>
      <c r="Q271" s="46"/>
      <c r="R271" s="46"/>
      <c r="S271" s="46"/>
      <c r="T271" s="46"/>
      <c r="U271" s="46"/>
      <c r="V271" s="46"/>
      <c r="W271" s="46"/>
    </row>
    <row r="272" spans="1:23">
      <c r="A272" s="46"/>
      <c r="B272" s="44">
        <v>268</v>
      </c>
      <c r="C272" s="51" t="str">
        <f>IF(入力・計算画面!$C275&lt;0.001," ",入力・計算画面!F275)</f>
        <v xml:space="preserve"> </v>
      </c>
      <c r="D272" s="52" t="str">
        <f>IF(C272&lt;1," ",入力・計算画面!G275)</f>
        <v xml:space="preserve"> </v>
      </c>
      <c r="E272" s="45"/>
      <c r="F272" s="46"/>
      <c r="G272" s="46"/>
      <c r="H272" s="46"/>
      <c r="I272" s="46"/>
      <c r="J272" s="46"/>
      <c r="K272" s="46"/>
      <c r="L272" s="46"/>
      <c r="M272" s="46"/>
      <c r="N272" s="46"/>
      <c r="O272" s="46"/>
      <c r="P272" s="46"/>
      <c r="Q272" s="46"/>
      <c r="R272" s="46"/>
      <c r="S272" s="46"/>
      <c r="T272" s="46"/>
      <c r="U272" s="46"/>
      <c r="V272" s="46"/>
      <c r="W272" s="46"/>
    </row>
    <row r="273" spans="1:23">
      <c r="A273" s="46"/>
      <c r="B273" s="44">
        <v>269</v>
      </c>
      <c r="C273" s="51" t="str">
        <f>IF(入力・計算画面!$C276&lt;0.001," ",入力・計算画面!F276)</f>
        <v xml:space="preserve"> </v>
      </c>
      <c r="D273" s="52" t="str">
        <f>IF(C273&lt;1," ",入力・計算画面!G276)</f>
        <v xml:space="preserve"> </v>
      </c>
      <c r="E273" s="45"/>
      <c r="F273" s="46"/>
      <c r="G273" s="46"/>
      <c r="H273" s="46"/>
      <c r="I273" s="46"/>
      <c r="J273" s="46"/>
      <c r="K273" s="46"/>
      <c r="L273" s="46"/>
      <c r="M273" s="46"/>
      <c r="N273" s="46"/>
      <c r="O273" s="46"/>
      <c r="P273" s="46"/>
      <c r="Q273" s="46"/>
      <c r="R273" s="46"/>
      <c r="S273" s="46"/>
      <c r="T273" s="46"/>
      <c r="U273" s="46"/>
      <c r="V273" s="46"/>
      <c r="W273" s="46"/>
    </row>
    <row r="274" spans="1:23">
      <c r="A274" s="46"/>
      <c r="B274" s="44">
        <v>270</v>
      </c>
      <c r="C274" s="51" t="str">
        <f>IF(入力・計算画面!$C277&lt;0.001," ",入力・計算画面!F277)</f>
        <v xml:space="preserve"> </v>
      </c>
      <c r="D274" s="52" t="str">
        <f>IF(C274&lt;1," ",入力・計算画面!G277)</f>
        <v xml:space="preserve"> </v>
      </c>
      <c r="E274" s="45"/>
      <c r="F274" s="46"/>
      <c r="G274" s="46"/>
      <c r="H274" s="46"/>
      <c r="I274" s="46"/>
      <c r="J274" s="46"/>
      <c r="K274" s="46"/>
      <c r="L274" s="46"/>
      <c r="M274" s="46"/>
      <c r="N274" s="46"/>
      <c r="O274" s="46"/>
      <c r="P274" s="46"/>
      <c r="Q274" s="46"/>
      <c r="R274" s="46"/>
      <c r="S274" s="46"/>
      <c r="T274" s="46"/>
      <c r="U274" s="46"/>
      <c r="V274" s="46"/>
      <c r="W274" s="46"/>
    </row>
    <row r="275" spans="1:23">
      <c r="A275" s="46"/>
      <c r="B275" s="44">
        <v>271</v>
      </c>
      <c r="C275" s="51" t="str">
        <f>IF(入力・計算画面!$C278&lt;0.001," ",入力・計算画面!F278)</f>
        <v xml:space="preserve"> </v>
      </c>
      <c r="D275" s="52" t="str">
        <f>IF(C275&lt;1," ",入力・計算画面!G278)</f>
        <v xml:space="preserve"> </v>
      </c>
      <c r="E275" s="45"/>
      <c r="F275" s="46"/>
      <c r="G275" s="46"/>
      <c r="H275" s="46"/>
      <c r="I275" s="46"/>
      <c r="J275" s="46"/>
      <c r="K275" s="46"/>
      <c r="L275" s="46"/>
      <c r="M275" s="46"/>
      <c r="N275" s="46"/>
      <c r="O275" s="46"/>
      <c r="P275" s="46"/>
      <c r="Q275" s="46"/>
      <c r="R275" s="46"/>
      <c r="S275" s="46"/>
      <c r="T275" s="46"/>
      <c r="U275" s="46"/>
      <c r="V275" s="46"/>
      <c r="W275" s="46"/>
    </row>
    <row r="276" spans="1:23">
      <c r="A276" s="46"/>
      <c r="B276" s="44">
        <v>272</v>
      </c>
      <c r="C276" s="51" t="str">
        <f>IF(入力・計算画面!$C279&lt;0.001," ",入力・計算画面!F279)</f>
        <v xml:space="preserve"> </v>
      </c>
      <c r="D276" s="52" t="str">
        <f>IF(C276&lt;1," ",入力・計算画面!G279)</f>
        <v xml:space="preserve"> </v>
      </c>
      <c r="E276" s="45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</row>
    <row r="277" spans="1:23">
      <c r="A277" s="46"/>
      <c r="B277" s="44">
        <v>273</v>
      </c>
      <c r="C277" s="51" t="str">
        <f>IF(入力・計算画面!$C280&lt;0.001," ",入力・計算画面!F280)</f>
        <v xml:space="preserve"> </v>
      </c>
      <c r="D277" s="52" t="str">
        <f>IF(C277&lt;1," ",入力・計算画面!G280)</f>
        <v xml:space="preserve"> </v>
      </c>
      <c r="E277" s="45"/>
      <c r="F277" s="46"/>
      <c r="G277" s="46"/>
      <c r="H277" s="46"/>
      <c r="I277" s="46"/>
      <c r="J277" s="46"/>
      <c r="K277" s="46"/>
      <c r="L277" s="46"/>
      <c r="M277" s="46"/>
      <c r="N277" s="46"/>
      <c r="O277" s="46"/>
      <c r="P277" s="46"/>
      <c r="Q277" s="46"/>
      <c r="R277" s="46"/>
      <c r="S277" s="46"/>
      <c r="T277" s="46"/>
      <c r="U277" s="46"/>
      <c r="V277" s="46"/>
      <c r="W277" s="46"/>
    </row>
    <row r="278" spans="1:23">
      <c r="A278" s="46"/>
      <c r="B278" s="44">
        <v>274</v>
      </c>
      <c r="C278" s="51" t="str">
        <f>IF(入力・計算画面!$C281&lt;0.001," ",入力・計算画面!F281)</f>
        <v xml:space="preserve"> </v>
      </c>
      <c r="D278" s="52" t="str">
        <f>IF(C278&lt;1," ",入力・計算画面!G281)</f>
        <v xml:space="preserve"> </v>
      </c>
      <c r="E278" s="45"/>
      <c r="F278" s="46"/>
      <c r="G278" s="46"/>
      <c r="H278" s="46"/>
      <c r="I278" s="46"/>
      <c r="J278" s="46"/>
      <c r="K278" s="46"/>
      <c r="L278" s="46"/>
      <c r="M278" s="46"/>
      <c r="N278" s="46"/>
      <c r="O278" s="46"/>
      <c r="P278" s="46"/>
      <c r="Q278" s="46"/>
      <c r="R278" s="46"/>
      <c r="S278" s="46"/>
      <c r="T278" s="46"/>
      <c r="U278" s="46"/>
      <c r="V278" s="46"/>
      <c r="W278" s="46"/>
    </row>
    <row r="279" spans="1:23">
      <c r="A279" s="46"/>
      <c r="B279" s="44">
        <v>275</v>
      </c>
      <c r="C279" s="51" t="str">
        <f>IF(入力・計算画面!$C282&lt;0.001," ",入力・計算画面!F282)</f>
        <v xml:space="preserve"> </v>
      </c>
      <c r="D279" s="52" t="str">
        <f>IF(C279&lt;1," ",入力・計算画面!G282)</f>
        <v xml:space="preserve"> </v>
      </c>
      <c r="E279" s="45"/>
      <c r="F279" s="46"/>
      <c r="G279" s="46"/>
      <c r="H279" s="46"/>
      <c r="I279" s="46"/>
      <c r="J279" s="46"/>
      <c r="K279" s="46"/>
      <c r="L279" s="46"/>
      <c r="M279" s="46"/>
      <c r="N279" s="46"/>
      <c r="O279" s="46"/>
      <c r="P279" s="46"/>
      <c r="Q279" s="46"/>
      <c r="R279" s="46"/>
      <c r="S279" s="46"/>
      <c r="T279" s="46"/>
      <c r="U279" s="46"/>
      <c r="V279" s="46"/>
      <c r="W279" s="46"/>
    </row>
    <row r="280" spans="1:23">
      <c r="A280" s="46"/>
      <c r="B280" s="44">
        <v>276</v>
      </c>
      <c r="C280" s="51" t="str">
        <f>IF(入力・計算画面!$C283&lt;0.001," ",入力・計算画面!F283)</f>
        <v xml:space="preserve"> </v>
      </c>
      <c r="D280" s="52" t="str">
        <f>IF(C280&lt;1," ",入力・計算画面!G283)</f>
        <v xml:space="preserve"> </v>
      </c>
      <c r="E280" s="45"/>
      <c r="F280" s="46"/>
      <c r="G280" s="46"/>
      <c r="H280" s="46"/>
      <c r="I280" s="46"/>
      <c r="J280" s="46"/>
      <c r="K280" s="46"/>
      <c r="L280" s="46"/>
      <c r="M280" s="46"/>
      <c r="N280" s="46"/>
      <c r="O280" s="46"/>
      <c r="P280" s="46"/>
      <c r="Q280" s="46"/>
      <c r="R280" s="46"/>
      <c r="S280" s="46"/>
      <c r="T280" s="46"/>
      <c r="U280" s="46"/>
      <c r="V280" s="46"/>
      <c r="W280" s="46"/>
    </row>
    <row r="281" spans="1:23">
      <c r="A281" s="46"/>
      <c r="B281" s="44">
        <v>277</v>
      </c>
      <c r="C281" s="51" t="str">
        <f>IF(入力・計算画面!$C284&lt;0.001," ",入力・計算画面!F284)</f>
        <v xml:space="preserve"> </v>
      </c>
      <c r="D281" s="52" t="str">
        <f>IF(C281&lt;1," ",入力・計算画面!G284)</f>
        <v xml:space="preserve"> </v>
      </c>
      <c r="E281" s="45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>
      <c r="A282" s="46"/>
      <c r="B282" s="44">
        <v>278</v>
      </c>
      <c r="C282" s="51" t="str">
        <f>IF(入力・計算画面!$C285&lt;0.001," ",入力・計算画面!F285)</f>
        <v xml:space="preserve"> </v>
      </c>
      <c r="D282" s="52" t="str">
        <f>IF(C282&lt;1," ",入力・計算画面!G285)</f>
        <v xml:space="preserve"> </v>
      </c>
      <c r="E282" s="45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>
      <c r="A283" s="46"/>
      <c r="B283" s="44">
        <v>279</v>
      </c>
      <c r="C283" s="51" t="str">
        <f>IF(入力・計算画面!$C286&lt;0.001," ",入力・計算画面!F286)</f>
        <v xml:space="preserve"> </v>
      </c>
      <c r="D283" s="52" t="str">
        <f>IF(C283&lt;1," ",入力・計算画面!G286)</f>
        <v xml:space="preserve"> </v>
      </c>
      <c r="E283" s="45"/>
      <c r="F283" s="46"/>
      <c r="G283" s="46"/>
      <c r="H283" s="46"/>
      <c r="I283" s="46"/>
      <c r="J283" s="46"/>
      <c r="K283" s="46"/>
      <c r="L283" s="46"/>
      <c r="M283" s="46"/>
      <c r="N283" s="46"/>
      <c r="O283" s="46"/>
      <c r="P283" s="46"/>
      <c r="Q283" s="46"/>
      <c r="R283" s="46"/>
      <c r="S283" s="46"/>
      <c r="T283" s="46"/>
      <c r="U283" s="46"/>
      <c r="V283" s="46"/>
      <c r="W283" s="46"/>
    </row>
    <row r="284" spans="1:23">
      <c r="A284" s="46"/>
      <c r="B284" s="44">
        <v>280</v>
      </c>
      <c r="C284" s="51" t="str">
        <f>IF(入力・計算画面!$C287&lt;0.001," ",入力・計算画面!F287)</f>
        <v xml:space="preserve"> </v>
      </c>
      <c r="D284" s="52" t="str">
        <f>IF(C284&lt;1," ",入力・計算画面!G287)</f>
        <v xml:space="preserve"> </v>
      </c>
      <c r="E284" s="45"/>
      <c r="F284" s="46"/>
      <c r="G284" s="46"/>
      <c r="H284" s="46"/>
      <c r="I284" s="46"/>
      <c r="J284" s="46"/>
      <c r="K284" s="46"/>
      <c r="L284" s="46"/>
      <c r="M284" s="46"/>
      <c r="N284" s="46"/>
      <c r="O284" s="46"/>
      <c r="P284" s="46"/>
      <c r="Q284" s="46"/>
      <c r="R284" s="46"/>
      <c r="S284" s="46"/>
      <c r="T284" s="46"/>
      <c r="U284" s="46"/>
      <c r="V284" s="46"/>
      <c r="W284" s="46"/>
    </row>
    <row r="285" spans="1:23">
      <c r="A285" s="46"/>
      <c r="B285" s="44">
        <v>281</v>
      </c>
      <c r="C285" s="51" t="str">
        <f>IF(入力・計算画面!$C288&lt;0.001," ",入力・計算画面!F288)</f>
        <v xml:space="preserve"> </v>
      </c>
      <c r="D285" s="52" t="str">
        <f>IF(C285&lt;1," ",入力・計算画面!G288)</f>
        <v xml:space="preserve"> </v>
      </c>
      <c r="E285" s="45"/>
      <c r="F285" s="46"/>
      <c r="G285" s="46"/>
      <c r="H285" s="46"/>
      <c r="I285" s="46"/>
      <c r="J285" s="46"/>
      <c r="K285" s="46"/>
      <c r="L285" s="46"/>
      <c r="M285" s="46"/>
      <c r="N285" s="46"/>
      <c r="O285" s="46"/>
      <c r="P285" s="46"/>
      <c r="Q285" s="46"/>
      <c r="R285" s="46"/>
      <c r="S285" s="46"/>
      <c r="T285" s="46"/>
      <c r="U285" s="46"/>
      <c r="V285" s="46"/>
      <c r="W285" s="46"/>
    </row>
    <row r="286" spans="1:23">
      <c r="A286" s="46"/>
      <c r="B286" s="44">
        <v>282</v>
      </c>
      <c r="C286" s="51" t="str">
        <f>IF(入力・計算画面!$C289&lt;0.001," ",入力・計算画面!F289)</f>
        <v xml:space="preserve"> </v>
      </c>
      <c r="D286" s="52" t="str">
        <f>IF(C286&lt;1," ",入力・計算画面!G289)</f>
        <v xml:space="preserve"> </v>
      </c>
      <c r="E286" s="45"/>
      <c r="F286" s="46"/>
      <c r="G286" s="46"/>
      <c r="H286" s="46"/>
      <c r="I286" s="46"/>
      <c r="J286" s="46"/>
      <c r="K286" s="46"/>
      <c r="L286" s="46"/>
      <c r="M286" s="46"/>
      <c r="N286" s="46"/>
      <c r="O286" s="46"/>
      <c r="P286" s="46"/>
      <c r="Q286" s="46"/>
      <c r="R286" s="46"/>
      <c r="S286" s="46"/>
      <c r="T286" s="46"/>
      <c r="U286" s="46"/>
      <c r="V286" s="46"/>
      <c r="W286" s="46"/>
    </row>
    <row r="287" spans="1:23">
      <c r="A287" s="46"/>
      <c r="B287" s="44">
        <v>283</v>
      </c>
      <c r="C287" s="51" t="str">
        <f>IF(入力・計算画面!$C290&lt;0.001," ",入力・計算画面!F290)</f>
        <v xml:space="preserve"> </v>
      </c>
      <c r="D287" s="52" t="str">
        <f>IF(C287&lt;1," ",入力・計算画面!G290)</f>
        <v xml:space="preserve"> </v>
      </c>
      <c r="E287" s="45"/>
      <c r="F287" s="46"/>
      <c r="G287" s="46"/>
      <c r="H287" s="46"/>
      <c r="I287" s="46"/>
      <c r="J287" s="46"/>
      <c r="K287" s="46"/>
      <c r="L287" s="46"/>
      <c r="M287" s="46"/>
      <c r="N287" s="46"/>
      <c r="O287" s="46"/>
      <c r="P287" s="46"/>
      <c r="Q287" s="46"/>
      <c r="R287" s="46"/>
      <c r="S287" s="46"/>
      <c r="T287" s="46"/>
      <c r="U287" s="46"/>
      <c r="V287" s="46"/>
      <c r="W287" s="46"/>
    </row>
    <row r="288" spans="1:23">
      <c r="A288" s="46"/>
      <c r="B288" s="44">
        <v>284</v>
      </c>
      <c r="C288" s="51" t="str">
        <f>IF(入力・計算画面!$C291&lt;0.001," ",入力・計算画面!F291)</f>
        <v xml:space="preserve"> </v>
      </c>
      <c r="D288" s="52" t="str">
        <f>IF(C288&lt;1," ",入力・計算画面!G291)</f>
        <v xml:space="preserve"> </v>
      </c>
      <c r="E288" s="45"/>
      <c r="F288" s="46"/>
      <c r="G288" s="46"/>
      <c r="H288" s="46"/>
      <c r="I288" s="46"/>
      <c r="J288" s="46"/>
      <c r="K288" s="46"/>
      <c r="L288" s="46"/>
      <c r="M288" s="46"/>
      <c r="N288" s="46"/>
      <c r="O288" s="46"/>
      <c r="P288" s="46"/>
      <c r="Q288" s="46"/>
      <c r="R288" s="46"/>
      <c r="S288" s="46"/>
      <c r="T288" s="46"/>
      <c r="U288" s="46"/>
      <c r="V288" s="46"/>
      <c r="W288" s="46"/>
    </row>
    <row r="289" spans="1:23">
      <c r="A289" s="46"/>
      <c r="B289" s="44">
        <v>285</v>
      </c>
      <c r="C289" s="51" t="str">
        <f>IF(入力・計算画面!$C292&lt;0.001," ",入力・計算画面!F292)</f>
        <v xml:space="preserve"> </v>
      </c>
      <c r="D289" s="52" t="str">
        <f>IF(C289&lt;1," ",入力・計算画面!G292)</f>
        <v xml:space="preserve"> </v>
      </c>
      <c r="E289" s="45"/>
      <c r="F289" s="46"/>
      <c r="G289" s="46"/>
      <c r="H289" s="46"/>
      <c r="I289" s="46"/>
      <c r="J289" s="46"/>
      <c r="K289" s="46"/>
      <c r="L289" s="46"/>
      <c r="M289" s="46"/>
      <c r="N289" s="46"/>
      <c r="O289" s="46"/>
      <c r="P289" s="46"/>
      <c r="Q289" s="46"/>
      <c r="R289" s="46"/>
      <c r="S289" s="46"/>
      <c r="T289" s="46"/>
      <c r="U289" s="46"/>
      <c r="V289" s="46"/>
      <c r="W289" s="46"/>
    </row>
    <row r="290" spans="1:23">
      <c r="A290" s="46"/>
      <c r="B290" s="44">
        <v>286</v>
      </c>
      <c r="C290" s="51" t="str">
        <f>IF(入力・計算画面!$C293&lt;0.001," ",入力・計算画面!F293)</f>
        <v xml:space="preserve"> </v>
      </c>
      <c r="D290" s="52" t="str">
        <f>IF(C290&lt;1," ",入力・計算画面!G293)</f>
        <v xml:space="preserve"> </v>
      </c>
      <c r="E290" s="45"/>
      <c r="F290" s="46"/>
      <c r="G290" s="46"/>
      <c r="H290" s="46"/>
      <c r="I290" s="46"/>
      <c r="J290" s="46"/>
      <c r="K290" s="46"/>
      <c r="L290" s="46"/>
      <c r="M290" s="46"/>
      <c r="N290" s="46"/>
      <c r="O290" s="46"/>
      <c r="P290" s="46"/>
      <c r="Q290" s="46"/>
      <c r="R290" s="46"/>
      <c r="S290" s="46"/>
      <c r="T290" s="46"/>
      <c r="U290" s="46"/>
      <c r="V290" s="46"/>
      <c r="W290" s="46"/>
    </row>
    <row r="291" spans="1:23">
      <c r="A291" s="46"/>
      <c r="B291" s="44">
        <v>287</v>
      </c>
      <c r="C291" s="51" t="str">
        <f>IF(入力・計算画面!$C294&lt;0.001," ",入力・計算画面!F294)</f>
        <v xml:space="preserve"> </v>
      </c>
      <c r="D291" s="52" t="str">
        <f>IF(C291&lt;1," ",入力・計算画面!G294)</f>
        <v xml:space="preserve"> </v>
      </c>
      <c r="E291" s="45"/>
      <c r="F291" s="46"/>
      <c r="G291" s="46"/>
      <c r="H291" s="46"/>
      <c r="I291" s="46"/>
      <c r="J291" s="46"/>
      <c r="K291" s="46"/>
      <c r="L291" s="46"/>
      <c r="M291" s="46"/>
      <c r="N291" s="46"/>
      <c r="O291" s="46"/>
      <c r="P291" s="46"/>
      <c r="Q291" s="46"/>
      <c r="R291" s="46"/>
      <c r="S291" s="46"/>
      <c r="T291" s="46"/>
      <c r="U291" s="46"/>
      <c r="V291" s="46"/>
      <c r="W291" s="46"/>
    </row>
    <row r="292" spans="1:23">
      <c r="A292" s="46"/>
      <c r="B292" s="44">
        <v>288</v>
      </c>
      <c r="C292" s="51" t="str">
        <f>IF(入力・計算画面!$C295&lt;0.001," ",入力・計算画面!F295)</f>
        <v xml:space="preserve"> </v>
      </c>
      <c r="D292" s="52" t="str">
        <f>IF(C292&lt;1," ",入力・計算画面!G295)</f>
        <v xml:space="preserve"> </v>
      </c>
      <c r="E292" s="45"/>
      <c r="F292" s="46"/>
      <c r="G292" s="46"/>
      <c r="H292" s="46"/>
      <c r="I292" s="46"/>
      <c r="J292" s="46"/>
      <c r="K292" s="46"/>
      <c r="L292" s="46"/>
      <c r="M292" s="46"/>
      <c r="N292" s="46"/>
      <c r="O292" s="46"/>
      <c r="P292" s="46"/>
      <c r="Q292" s="46"/>
      <c r="R292" s="46"/>
      <c r="S292" s="46"/>
      <c r="T292" s="46"/>
      <c r="U292" s="46"/>
      <c r="V292" s="46"/>
      <c r="W292" s="46"/>
    </row>
    <row r="293" spans="1:23">
      <c r="A293" s="46"/>
      <c r="B293" s="44">
        <v>289</v>
      </c>
      <c r="C293" s="51" t="str">
        <f>IF(入力・計算画面!$C296&lt;0.001," ",入力・計算画面!F296)</f>
        <v xml:space="preserve"> </v>
      </c>
      <c r="D293" s="52" t="str">
        <f>IF(C293&lt;1," ",入力・計算画面!G296)</f>
        <v xml:space="preserve"> </v>
      </c>
      <c r="E293" s="45"/>
      <c r="F293" s="46"/>
      <c r="G293" s="46"/>
      <c r="H293" s="46"/>
      <c r="I293" s="46"/>
      <c r="J293" s="46"/>
      <c r="K293" s="46"/>
      <c r="L293" s="46"/>
      <c r="M293" s="46"/>
      <c r="N293" s="46"/>
      <c r="O293" s="46"/>
      <c r="P293" s="46"/>
      <c r="Q293" s="46"/>
      <c r="R293" s="46"/>
      <c r="S293" s="46"/>
      <c r="T293" s="46"/>
      <c r="U293" s="46"/>
      <c r="V293" s="46"/>
      <c r="W293" s="46"/>
    </row>
    <row r="294" spans="1:23">
      <c r="A294" s="46"/>
      <c r="B294" s="44">
        <v>290</v>
      </c>
      <c r="C294" s="51" t="str">
        <f>IF(入力・計算画面!$C297&lt;0.001," ",入力・計算画面!F297)</f>
        <v xml:space="preserve"> </v>
      </c>
      <c r="D294" s="52" t="str">
        <f>IF(C294&lt;1," ",入力・計算画面!G297)</f>
        <v xml:space="preserve"> </v>
      </c>
      <c r="E294" s="45"/>
      <c r="F294" s="46"/>
      <c r="G294" s="46"/>
      <c r="H294" s="46"/>
      <c r="I294" s="46"/>
      <c r="J294" s="46"/>
      <c r="K294" s="46"/>
      <c r="L294" s="46"/>
      <c r="M294" s="46"/>
      <c r="N294" s="46"/>
      <c r="O294" s="46"/>
      <c r="P294" s="46"/>
      <c r="Q294" s="46"/>
      <c r="R294" s="46"/>
      <c r="S294" s="46"/>
      <c r="T294" s="46"/>
      <c r="U294" s="46"/>
      <c r="V294" s="46"/>
      <c r="W294" s="46"/>
    </row>
    <row r="295" spans="1:23">
      <c r="A295" s="46"/>
      <c r="B295" s="44">
        <v>291</v>
      </c>
      <c r="C295" s="51" t="str">
        <f>IF(入力・計算画面!$C298&lt;0.001," ",入力・計算画面!F298)</f>
        <v xml:space="preserve"> </v>
      </c>
      <c r="D295" s="52" t="str">
        <f>IF(C295&lt;1," ",入力・計算画面!G298)</f>
        <v xml:space="preserve"> </v>
      </c>
      <c r="E295" s="45"/>
      <c r="F295" s="46"/>
      <c r="G295" s="46"/>
      <c r="H295" s="46"/>
      <c r="I295" s="46"/>
      <c r="J295" s="46"/>
      <c r="K295" s="46"/>
      <c r="L295" s="46"/>
      <c r="M295" s="46"/>
      <c r="N295" s="46"/>
      <c r="O295" s="46"/>
      <c r="P295" s="46"/>
      <c r="Q295" s="46"/>
      <c r="R295" s="46"/>
      <c r="S295" s="46"/>
      <c r="T295" s="46"/>
      <c r="U295" s="46"/>
      <c r="V295" s="46"/>
      <c r="W295" s="46"/>
    </row>
    <row r="296" spans="1:23">
      <c r="A296" s="46"/>
      <c r="B296" s="44">
        <v>292</v>
      </c>
      <c r="C296" s="51" t="str">
        <f>IF(入力・計算画面!$C299&lt;0.001," ",入力・計算画面!F299)</f>
        <v xml:space="preserve"> </v>
      </c>
      <c r="D296" s="52" t="str">
        <f>IF(C296&lt;1," ",入力・計算画面!G299)</f>
        <v xml:space="preserve"> </v>
      </c>
      <c r="E296" s="45"/>
      <c r="F296" s="46"/>
      <c r="G296" s="46"/>
      <c r="H296" s="46"/>
      <c r="I296" s="46"/>
      <c r="J296" s="46"/>
      <c r="K296" s="46"/>
      <c r="L296" s="46"/>
      <c r="M296" s="46"/>
      <c r="N296" s="46"/>
      <c r="O296" s="46"/>
      <c r="P296" s="46"/>
      <c r="Q296" s="46"/>
      <c r="R296" s="46"/>
      <c r="S296" s="46"/>
      <c r="T296" s="46"/>
      <c r="U296" s="46"/>
      <c r="V296" s="46"/>
      <c r="W296" s="46"/>
    </row>
    <row r="297" spans="1:23">
      <c r="A297" s="46"/>
      <c r="B297" s="44">
        <v>293</v>
      </c>
      <c r="C297" s="51" t="str">
        <f>IF(入力・計算画面!$C300&lt;0.001," ",入力・計算画面!F300)</f>
        <v xml:space="preserve"> </v>
      </c>
      <c r="D297" s="52" t="str">
        <f>IF(C297&lt;1," ",入力・計算画面!G300)</f>
        <v xml:space="preserve"> </v>
      </c>
      <c r="E297" s="45"/>
      <c r="F297" s="46"/>
      <c r="G297" s="46"/>
      <c r="H297" s="46"/>
      <c r="I297" s="46"/>
      <c r="J297" s="46"/>
      <c r="K297" s="46"/>
      <c r="L297" s="46"/>
      <c r="M297" s="46"/>
      <c r="N297" s="46"/>
      <c r="O297" s="46"/>
      <c r="P297" s="46"/>
      <c r="Q297" s="46"/>
      <c r="R297" s="46"/>
      <c r="S297" s="46"/>
      <c r="T297" s="46"/>
      <c r="U297" s="46"/>
      <c r="V297" s="46"/>
      <c r="W297" s="46"/>
    </row>
    <row r="298" spans="1:23">
      <c r="A298" s="46"/>
      <c r="B298" s="44">
        <v>294</v>
      </c>
      <c r="C298" s="51" t="str">
        <f>IF(入力・計算画面!$C301&lt;0.001," ",入力・計算画面!F301)</f>
        <v xml:space="preserve"> </v>
      </c>
      <c r="D298" s="52" t="str">
        <f>IF(C298&lt;1," ",入力・計算画面!G301)</f>
        <v xml:space="preserve"> </v>
      </c>
      <c r="E298" s="45"/>
      <c r="F298" s="46"/>
      <c r="G298" s="46"/>
      <c r="H298" s="46"/>
      <c r="I298" s="46"/>
      <c r="J298" s="46"/>
      <c r="K298" s="46"/>
      <c r="L298" s="46"/>
      <c r="M298" s="46"/>
      <c r="N298" s="46"/>
      <c r="O298" s="46"/>
      <c r="P298" s="46"/>
      <c r="Q298" s="46"/>
      <c r="R298" s="46"/>
      <c r="S298" s="46"/>
      <c r="T298" s="46"/>
      <c r="U298" s="46"/>
      <c r="V298" s="46"/>
      <c r="W298" s="46"/>
    </row>
    <row r="299" spans="1:23">
      <c r="A299" s="46"/>
      <c r="B299" s="44">
        <v>295</v>
      </c>
      <c r="C299" s="51" t="str">
        <f>IF(入力・計算画面!$C302&lt;0.001," ",入力・計算画面!F302)</f>
        <v xml:space="preserve"> </v>
      </c>
      <c r="D299" s="52" t="str">
        <f>IF(C299&lt;1," ",入力・計算画面!G302)</f>
        <v xml:space="preserve"> </v>
      </c>
      <c r="E299" s="45"/>
      <c r="F299" s="46"/>
      <c r="G299" s="46"/>
      <c r="H299" s="46"/>
      <c r="I299" s="46"/>
      <c r="J299" s="46"/>
      <c r="K299" s="46"/>
      <c r="L299" s="46"/>
      <c r="M299" s="46"/>
      <c r="N299" s="46"/>
      <c r="O299" s="46"/>
      <c r="P299" s="46"/>
      <c r="Q299" s="46"/>
      <c r="R299" s="46"/>
      <c r="S299" s="46"/>
      <c r="T299" s="46"/>
      <c r="U299" s="46"/>
      <c r="V299" s="46"/>
      <c r="W299" s="46"/>
    </row>
    <row r="300" spans="1:23">
      <c r="A300" s="46"/>
      <c r="B300" s="44">
        <v>296</v>
      </c>
      <c r="C300" s="51" t="str">
        <f>IF(入力・計算画面!$C303&lt;0.001," ",入力・計算画面!F303)</f>
        <v xml:space="preserve"> </v>
      </c>
      <c r="D300" s="52" t="str">
        <f>IF(C300&lt;1," ",入力・計算画面!G303)</f>
        <v xml:space="preserve"> </v>
      </c>
      <c r="E300" s="45"/>
      <c r="F300" s="46"/>
      <c r="G300" s="46"/>
      <c r="H300" s="46"/>
      <c r="I300" s="46"/>
      <c r="J300" s="46"/>
      <c r="K300" s="46"/>
      <c r="L300" s="46"/>
      <c r="M300" s="46"/>
      <c r="N300" s="46"/>
      <c r="O300" s="46"/>
      <c r="P300" s="46"/>
      <c r="Q300" s="46"/>
      <c r="R300" s="46"/>
      <c r="S300" s="46"/>
      <c r="T300" s="46"/>
      <c r="U300" s="46"/>
      <c r="V300" s="46"/>
      <c r="W300" s="46"/>
    </row>
    <row r="301" spans="1:23">
      <c r="A301" s="46"/>
      <c r="B301" s="44">
        <v>297</v>
      </c>
      <c r="C301" s="51" t="str">
        <f>IF(入力・計算画面!$C304&lt;0.001," ",入力・計算画面!F304)</f>
        <v xml:space="preserve"> </v>
      </c>
      <c r="D301" s="52" t="str">
        <f>IF(C301&lt;1," ",入力・計算画面!G304)</f>
        <v xml:space="preserve"> </v>
      </c>
      <c r="E301" s="45"/>
      <c r="F301" s="46"/>
      <c r="G301" s="46"/>
      <c r="H301" s="46"/>
      <c r="I301" s="46"/>
      <c r="J301" s="46"/>
      <c r="K301" s="46"/>
      <c r="L301" s="46"/>
      <c r="M301" s="46"/>
      <c r="N301" s="46"/>
      <c r="O301" s="46"/>
      <c r="P301" s="46"/>
      <c r="Q301" s="46"/>
      <c r="R301" s="46"/>
      <c r="S301" s="46"/>
      <c r="T301" s="46"/>
      <c r="U301" s="46"/>
      <c r="V301" s="46"/>
      <c r="W301" s="46"/>
    </row>
    <row r="302" spans="1:23">
      <c r="A302" s="46"/>
      <c r="B302" s="44">
        <v>298</v>
      </c>
      <c r="C302" s="51" t="str">
        <f>IF(入力・計算画面!$C305&lt;0.001," ",入力・計算画面!F305)</f>
        <v xml:space="preserve"> </v>
      </c>
      <c r="D302" s="52" t="str">
        <f>IF(C302&lt;1," ",入力・計算画面!G305)</f>
        <v xml:space="preserve"> </v>
      </c>
      <c r="E302" s="45"/>
      <c r="F302" s="46"/>
      <c r="G302" s="46"/>
      <c r="H302" s="46"/>
      <c r="I302" s="46"/>
      <c r="J302" s="46"/>
      <c r="K302" s="46"/>
      <c r="L302" s="46"/>
      <c r="M302" s="46"/>
      <c r="N302" s="46"/>
      <c r="O302" s="46"/>
      <c r="P302" s="46"/>
      <c r="Q302" s="46"/>
      <c r="R302" s="46"/>
      <c r="S302" s="46"/>
      <c r="T302" s="46"/>
      <c r="U302" s="46"/>
      <c r="V302" s="46"/>
      <c r="W302" s="46"/>
    </row>
    <row r="303" spans="1:23">
      <c r="A303" s="46"/>
      <c r="B303" s="44">
        <v>299</v>
      </c>
      <c r="C303" s="51" t="str">
        <f>IF(入力・計算画面!$C306&lt;0.001," ",入力・計算画面!F306)</f>
        <v xml:space="preserve"> </v>
      </c>
      <c r="D303" s="52" t="str">
        <f>IF(C303&lt;1," ",入力・計算画面!G306)</f>
        <v xml:space="preserve"> </v>
      </c>
      <c r="E303" s="45"/>
      <c r="F303" s="46"/>
      <c r="G303" s="46"/>
      <c r="H303" s="46"/>
      <c r="I303" s="46"/>
      <c r="J303" s="46"/>
      <c r="K303" s="46"/>
      <c r="L303" s="46"/>
      <c r="M303" s="46"/>
      <c r="N303" s="46"/>
      <c r="O303" s="46"/>
      <c r="P303" s="46"/>
      <c r="Q303" s="46"/>
      <c r="R303" s="46"/>
      <c r="S303" s="46"/>
      <c r="T303" s="46"/>
      <c r="U303" s="46"/>
      <c r="V303" s="46"/>
      <c r="W303" s="46"/>
    </row>
    <row r="304" spans="1:23">
      <c r="A304" s="46"/>
      <c r="B304" s="44">
        <v>300</v>
      </c>
      <c r="C304" s="51" t="str">
        <f>IF(入力・計算画面!$C307&lt;0.001," ",入力・計算画面!F307)</f>
        <v xml:space="preserve"> </v>
      </c>
      <c r="D304" s="52" t="str">
        <f>IF(C304&lt;1," ",入力・計算画面!G307)</f>
        <v xml:space="preserve"> </v>
      </c>
      <c r="E304" s="45"/>
      <c r="F304" s="46"/>
      <c r="G304" s="46"/>
      <c r="H304" s="46"/>
      <c r="I304" s="46"/>
      <c r="J304" s="46"/>
      <c r="K304" s="46"/>
      <c r="L304" s="46"/>
      <c r="M304" s="46"/>
      <c r="N304" s="46"/>
      <c r="O304" s="46"/>
      <c r="P304" s="46"/>
      <c r="Q304" s="46"/>
      <c r="R304" s="46"/>
      <c r="S304" s="46"/>
      <c r="T304" s="46"/>
      <c r="U304" s="46"/>
      <c r="V304" s="46"/>
      <c r="W304" s="46"/>
    </row>
    <row r="305" spans="1:23">
      <c r="A305" s="46"/>
      <c r="B305" s="44">
        <v>301</v>
      </c>
      <c r="C305" s="51" t="str">
        <f>IF(入力・計算画面!$C308&lt;0.001," ",入力・計算画面!F308)</f>
        <v xml:space="preserve"> </v>
      </c>
      <c r="D305" s="52" t="str">
        <f>IF(C305&lt;1," ",入力・計算画面!G308)</f>
        <v xml:space="preserve"> </v>
      </c>
      <c r="E305" s="45"/>
      <c r="F305" s="46"/>
      <c r="G305" s="46"/>
      <c r="H305" s="46"/>
      <c r="I305" s="46"/>
      <c r="J305" s="46"/>
      <c r="K305" s="46"/>
      <c r="L305" s="46"/>
      <c r="M305" s="46"/>
      <c r="N305" s="46"/>
      <c r="O305" s="46"/>
      <c r="P305" s="46"/>
      <c r="Q305" s="46"/>
      <c r="R305" s="46"/>
      <c r="S305" s="46"/>
      <c r="T305" s="46"/>
      <c r="U305" s="46"/>
      <c r="V305" s="46"/>
      <c r="W305" s="46"/>
    </row>
    <row r="306" spans="1:23">
      <c r="A306" s="46"/>
      <c r="B306" s="44">
        <v>302</v>
      </c>
      <c r="C306" s="51" t="str">
        <f>IF(入力・計算画面!$C309&lt;0.001," ",入力・計算画面!F309)</f>
        <v xml:space="preserve"> </v>
      </c>
      <c r="D306" s="52" t="str">
        <f>IF(C306&lt;1," ",入力・計算画面!G309)</f>
        <v xml:space="preserve"> </v>
      </c>
      <c r="E306" s="45"/>
      <c r="F306" s="46"/>
      <c r="G306" s="46"/>
      <c r="H306" s="46"/>
      <c r="I306" s="46"/>
      <c r="J306" s="46"/>
      <c r="K306" s="46"/>
      <c r="L306" s="46"/>
      <c r="M306" s="46"/>
      <c r="N306" s="46"/>
      <c r="O306" s="46"/>
      <c r="P306" s="46"/>
      <c r="Q306" s="46"/>
      <c r="R306" s="46"/>
      <c r="S306" s="46"/>
      <c r="T306" s="46"/>
      <c r="U306" s="46"/>
      <c r="V306" s="46"/>
      <c r="W306" s="46"/>
    </row>
    <row r="307" spans="1:23">
      <c r="A307" s="46"/>
      <c r="B307" s="44">
        <v>303</v>
      </c>
      <c r="C307" s="51" t="str">
        <f>IF(入力・計算画面!$C310&lt;0.001," ",入力・計算画面!F310)</f>
        <v xml:space="preserve"> </v>
      </c>
      <c r="D307" s="52" t="str">
        <f>IF(C307&lt;1," ",入力・計算画面!G310)</f>
        <v xml:space="preserve"> </v>
      </c>
      <c r="E307" s="45"/>
      <c r="F307" s="46"/>
      <c r="G307" s="46"/>
      <c r="H307" s="46"/>
      <c r="I307" s="46"/>
      <c r="J307" s="46"/>
      <c r="K307" s="46"/>
      <c r="L307" s="46"/>
      <c r="M307" s="46"/>
      <c r="N307" s="46"/>
      <c r="O307" s="46"/>
      <c r="P307" s="46"/>
      <c r="Q307" s="46"/>
      <c r="R307" s="46"/>
      <c r="S307" s="46"/>
      <c r="T307" s="46"/>
      <c r="U307" s="46"/>
      <c r="V307" s="46"/>
      <c r="W307" s="46"/>
    </row>
    <row r="308" spans="1:23">
      <c r="A308" s="46"/>
      <c r="B308" s="44">
        <v>304</v>
      </c>
      <c r="C308" s="51" t="str">
        <f>IF(入力・計算画面!$C311&lt;0.001," ",入力・計算画面!F311)</f>
        <v xml:space="preserve"> </v>
      </c>
      <c r="D308" s="52" t="str">
        <f>IF(C308&lt;1," ",入力・計算画面!G311)</f>
        <v xml:space="preserve"> </v>
      </c>
      <c r="E308" s="45"/>
      <c r="F308" s="46"/>
      <c r="G308" s="46"/>
      <c r="H308" s="46"/>
      <c r="I308" s="46"/>
      <c r="J308" s="46"/>
      <c r="K308" s="46"/>
      <c r="L308" s="46"/>
      <c r="M308" s="46"/>
      <c r="N308" s="46"/>
      <c r="O308" s="46"/>
      <c r="P308" s="46"/>
      <c r="Q308" s="46"/>
      <c r="R308" s="46"/>
      <c r="S308" s="46"/>
      <c r="T308" s="46"/>
      <c r="U308" s="46"/>
      <c r="V308" s="46"/>
      <c r="W308" s="46"/>
    </row>
    <row r="309" spans="1:23">
      <c r="A309" s="46"/>
      <c r="B309" s="44">
        <v>305</v>
      </c>
      <c r="C309" s="51" t="str">
        <f>IF(入力・計算画面!$C312&lt;0.001," ",入力・計算画面!F312)</f>
        <v xml:space="preserve"> </v>
      </c>
      <c r="D309" s="52" t="str">
        <f>IF(C309&lt;1," ",入力・計算画面!G312)</f>
        <v xml:space="preserve"> </v>
      </c>
      <c r="E309" s="45"/>
      <c r="F309" s="46"/>
      <c r="G309" s="46"/>
      <c r="H309" s="46"/>
      <c r="I309" s="46"/>
      <c r="J309" s="46"/>
      <c r="K309" s="46"/>
      <c r="L309" s="46"/>
      <c r="M309" s="46"/>
      <c r="N309" s="46"/>
      <c r="O309" s="46"/>
      <c r="P309" s="46"/>
      <c r="Q309" s="46"/>
      <c r="R309" s="46"/>
      <c r="S309" s="46"/>
      <c r="T309" s="46"/>
      <c r="U309" s="46"/>
      <c r="V309" s="46"/>
      <c r="W309" s="46"/>
    </row>
    <row r="310" spans="1:23">
      <c r="A310" s="46"/>
      <c r="B310" s="44">
        <v>306</v>
      </c>
      <c r="C310" s="51" t="str">
        <f>IF(入力・計算画面!$C313&lt;0.001," ",入力・計算画面!F313)</f>
        <v xml:space="preserve"> </v>
      </c>
      <c r="D310" s="52" t="str">
        <f>IF(C310&lt;1," ",入力・計算画面!G313)</f>
        <v xml:space="preserve"> </v>
      </c>
      <c r="E310" s="45"/>
      <c r="F310" s="46"/>
      <c r="G310" s="46"/>
      <c r="H310" s="46"/>
      <c r="I310" s="46"/>
      <c r="J310" s="46"/>
      <c r="K310" s="46"/>
      <c r="L310" s="46"/>
      <c r="M310" s="46"/>
      <c r="N310" s="46"/>
      <c r="O310" s="46"/>
      <c r="P310" s="46"/>
      <c r="Q310" s="46"/>
      <c r="R310" s="46"/>
      <c r="S310" s="46"/>
      <c r="T310" s="46"/>
      <c r="U310" s="46"/>
      <c r="V310" s="46"/>
      <c r="W310" s="46"/>
    </row>
    <row r="311" spans="1:23">
      <c r="A311" s="46"/>
      <c r="B311" s="44">
        <v>307</v>
      </c>
      <c r="C311" s="51" t="str">
        <f>IF(入力・計算画面!$C314&lt;0.001," ",入力・計算画面!F314)</f>
        <v xml:space="preserve"> </v>
      </c>
      <c r="D311" s="52" t="str">
        <f>IF(C311&lt;1," ",入力・計算画面!G314)</f>
        <v xml:space="preserve"> </v>
      </c>
      <c r="E311" s="45"/>
      <c r="F311" s="46"/>
      <c r="G311" s="46"/>
      <c r="H311" s="46"/>
      <c r="I311" s="46"/>
      <c r="J311" s="46"/>
      <c r="K311" s="46"/>
      <c r="L311" s="46"/>
      <c r="M311" s="46"/>
      <c r="N311" s="46"/>
      <c r="O311" s="46"/>
      <c r="P311" s="46"/>
      <c r="Q311" s="46"/>
      <c r="R311" s="46"/>
      <c r="S311" s="46"/>
      <c r="T311" s="46"/>
      <c r="U311" s="46"/>
      <c r="V311" s="46"/>
      <c r="W311" s="46"/>
    </row>
    <row r="312" spans="1:23">
      <c r="A312" s="46"/>
      <c r="B312" s="44">
        <v>308</v>
      </c>
      <c r="C312" s="51" t="str">
        <f>IF(入力・計算画面!$C315&lt;0.001," ",入力・計算画面!F315)</f>
        <v xml:space="preserve"> </v>
      </c>
      <c r="D312" s="52" t="str">
        <f>IF(C312&lt;1," ",入力・計算画面!G315)</f>
        <v xml:space="preserve"> </v>
      </c>
      <c r="E312" s="45"/>
      <c r="F312" s="46"/>
      <c r="G312" s="46"/>
      <c r="H312" s="46"/>
      <c r="I312" s="46"/>
      <c r="J312" s="46"/>
      <c r="K312" s="46"/>
      <c r="L312" s="46"/>
      <c r="M312" s="46"/>
      <c r="N312" s="46"/>
      <c r="O312" s="46"/>
      <c r="P312" s="46"/>
      <c r="Q312" s="46"/>
      <c r="R312" s="46"/>
      <c r="S312" s="46"/>
      <c r="T312" s="46"/>
      <c r="U312" s="46"/>
      <c r="V312" s="46"/>
      <c r="W312" s="46"/>
    </row>
    <row r="313" spans="1:23">
      <c r="A313" s="46"/>
      <c r="B313" s="44">
        <v>309</v>
      </c>
      <c r="C313" s="51" t="str">
        <f>IF(入力・計算画面!$C316&lt;0.001," ",入力・計算画面!F316)</f>
        <v xml:space="preserve"> </v>
      </c>
      <c r="D313" s="52" t="str">
        <f>IF(C313&lt;1," ",入力・計算画面!G316)</f>
        <v xml:space="preserve"> </v>
      </c>
      <c r="E313" s="45"/>
      <c r="F313" s="46"/>
      <c r="G313" s="46"/>
      <c r="H313" s="46"/>
      <c r="I313" s="46"/>
      <c r="J313" s="46"/>
      <c r="K313" s="46"/>
      <c r="L313" s="46"/>
      <c r="M313" s="46"/>
      <c r="N313" s="46"/>
      <c r="O313" s="46"/>
      <c r="P313" s="46"/>
      <c r="Q313" s="46"/>
      <c r="R313" s="46"/>
      <c r="S313" s="46"/>
      <c r="T313" s="46"/>
      <c r="U313" s="46"/>
      <c r="V313" s="46"/>
      <c r="W313" s="46"/>
    </row>
    <row r="314" spans="1:23">
      <c r="A314" s="46"/>
      <c r="B314" s="44">
        <v>310</v>
      </c>
      <c r="C314" s="51" t="str">
        <f>IF(入力・計算画面!$C317&lt;0.001," ",入力・計算画面!F317)</f>
        <v xml:space="preserve"> </v>
      </c>
      <c r="D314" s="52" t="str">
        <f>IF(C314&lt;1," ",入力・計算画面!G317)</f>
        <v xml:space="preserve"> </v>
      </c>
      <c r="E314" s="45"/>
      <c r="F314" s="46"/>
      <c r="G314" s="46"/>
      <c r="H314" s="46"/>
      <c r="I314" s="46"/>
      <c r="J314" s="46"/>
      <c r="K314" s="46"/>
      <c r="L314" s="46"/>
      <c r="M314" s="46"/>
      <c r="N314" s="46"/>
      <c r="O314" s="46"/>
      <c r="P314" s="46"/>
      <c r="Q314" s="46"/>
      <c r="R314" s="46"/>
      <c r="S314" s="46"/>
      <c r="T314" s="46"/>
      <c r="U314" s="46"/>
      <c r="V314" s="46"/>
      <c r="W314" s="46"/>
    </row>
    <row r="315" spans="1:23">
      <c r="A315" s="46"/>
      <c r="B315" s="44">
        <v>311</v>
      </c>
      <c r="C315" s="51" t="str">
        <f>IF(入力・計算画面!$C318&lt;0.001," ",入力・計算画面!F318)</f>
        <v xml:space="preserve"> </v>
      </c>
      <c r="D315" s="52" t="str">
        <f>IF(C315&lt;1," ",入力・計算画面!G318)</f>
        <v xml:space="preserve"> </v>
      </c>
      <c r="E315" s="45"/>
      <c r="F315" s="46"/>
      <c r="G315" s="46"/>
      <c r="H315" s="46"/>
      <c r="I315" s="46"/>
      <c r="J315" s="46"/>
      <c r="K315" s="46"/>
      <c r="L315" s="46"/>
      <c r="M315" s="46"/>
      <c r="N315" s="46"/>
      <c r="O315" s="46"/>
      <c r="P315" s="46"/>
      <c r="Q315" s="46"/>
      <c r="R315" s="46"/>
      <c r="S315" s="46"/>
      <c r="T315" s="46"/>
      <c r="U315" s="46"/>
      <c r="V315" s="46"/>
      <c r="W315" s="46"/>
    </row>
    <row r="316" spans="1:23">
      <c r="A316" s="46"/>
      <c r="B316" s="44">
        <v>312</v>
      </c>
      <c r="C316" s="51" t="str">
        <f>IF(入力・計算画面!$C319&lt;0.001," ",入力・計算画面!F319)</f>
        <v xml:space="preserve"> </v>
      </c>
      <c r="D316" s="52" t="str">
        <f>IF(C316&lt;1," ",入力・計算画面!G319)</f>
        <v xml:space="preserve"> </v>
      </c>
      <c r="E316" s="45"/>
      <c r="F316" s="46"/>
      <c r="G316" s="46"/>
      <c r="H316" s="46"/>
      <c r="I316" s="46"/>
      <c r="J316" s="46"/>
      <c r="K316" s="46"/>
      <c r="L316" s="46"/>
      <c r="M316" s="46"/>
      <c r="N316" s="46"/>
      <c r="O316" s="46"/>
      <c r="P316" s="46"/>
      <c r="Q316" s="46"/>
      <c r="R316" s="46"/>
      <c r="S316" s="46"/>
      <c r="T316" s="46"/>
      <c r="U316" s="46"/>
      <c r="V316" s="46"/>
      <c r="W316" s="46"/>
    </row>
    <row r="317" spans="1:23">
      <c r="A317" s="46"/>
      <c r="B317" s="44">
        <v>313</v>
      </c>
      <c r="C317" s="51" t="str">
        <f>IF(入力・計算画面!$C320&lt;0.001," ",入力・計算画面!F320)</f>
        <v xml:space="preserve"> </v>
      </c>
      <c r="D317" s="52" t="str">
        <f>IF(C317&lt;1," ",入力・計算画面!G320)</f>
        <v xml:space="preserve"> </v>
      </c>
      <c r="E317" s="45"/>
      <c r="F317" s="46"/>
      <c r="G317" s="46"/>
      <c r="H317" s="46"/>
      <c r="I317" s="46"/>
      <c r="J317" s="46"/>
      <c r="K317" s="46"/>
      <c r="L317" s="46"/>
      <c r="M317" s="46"/>
      <c r="N317" s="46"/>
      <c r="O317" s="46"/>
      <c r="P317" s="46"/>
      <c r="Q317" s="46"/>
      <c r="R317" s="46"/>
      <c r="S317" s="46"/>
      <c r="T317" s="46"/>
      <c r="U317" s="46"/>
      <c r="V317" s="46"/>
      <c r="W317" s="46"/>
    </row>
    <row r="318" spans="1:23">
      <c r="A318" s="46"/>
      <c r="B318" s="44">
        <v>314</v>
      </c>
      <c r="C318" s="51" t="str">
        <f>IF(入力・計算画面!$C321&lt;0.001," ",入力・計算画面!F321)</f>
        <v xml:space="preserve"> </v>
      </c>
      <c r="D318" s="52" t="str">
        <f>IF(C318&lt;1," ",入力・計算画面!G321)</f>
        <v xml:space="preserve"> </v>
      </c>
      <c r="E318" s="45"/>
      <c r="F318" s="46"/>
      <c r="G318" s="46"/>
      <c r="H318" s="46"/>
      <c r="I318" s="46"/>
      <c r="J318" s="46"/>
      <c r="K318" s="46"/>
      <c r="L318" s="46"/>
      <c r="M318" s="46"/>
      <c r="N318" s="46"/>
      <c r="O318" s="46"/>
      <c r="P318" s="46"/>
      <c r="Q318" s="46"/>
      <c r="R318" s="46"/>
      <c r="S318" s="46"/>
      <c r="T318" s="46"/>
      <c r="U318" s="46"/>
      <c r="V318" s="46"/>
      <c r="W318" s="46"/>
    </row>
    <row r="319" spans="1:23">
      <c r="A319" s="46"/>
      <c r="B319" s="44">
        <v>315</v>
      </c>
      <c r="C319" s="51" t="str">
        <f>IF(入力・計算画面!$C322&lt;0.001," ",入力・計算画面!F322)</f>
        <v xml:space="preserve"> </v>
      </c>
      <c r="D319" s="52" t="str">
        <f>IF(C319&lt;1," ",入力・計算画面!G322)</f>
        <v xml:space="preserve"> </v>
      </c>
      <c r="E319" s="45"/>
      <c r="F319" s="46"/>
      <c r="G319" s="46"/>
      <c r="H319" s="46"/>
      <c r="I319" s="46"/>
      <c r="J319" s="46"/>
      <c r="K319" s="46"/>
      <c r="L319" s="46"/>
      <c r="M319" s="46"/>
      <c r="N319" s="46"/>
      <c r="O319" s="46"/>
      <c r="P319" s="46"/>
      <c r="Q319" s="46"/>
      <c r="R319" s="46"/>
      <c r="S319" s="46"/>
      <c r="T319" s="46"/>
      <c r="U319" s="46"/>
      <c r="V319" s="46"/>
      <c r="W319" s="46"/>
    </row>
    <row r="320" spans="1:23">
      <c r="A320" s="46"/>
      <c r="B320" s="44">
        <v>316</v>
      </c>
      <c r="C320" s="51" t="str">
        <f>IF(入力・計算画面!$C323&lt;0.001," ",入力・計算画面!F323)</f>
        <v xml:space="preserve"> </v>
      </c>
      <c r="D320" s="52" t="str">
        <f>IF(C320&lt;1," ",入力・計算画面!G323)</f>
        <v xml:space="preserve"> </v>
      </c>
      <c r="E320" s="45"/>
      <c r="F320" s="46"/>
      <c r="G320" s="46"/>
      <c r="H320" s="46"/>
      <c r="I320" s="46"/>
      <c r="J320" s="46"/>
      <c r="K320" s="46"/>
      <c r="L320" s="46"/>
      <c r="M320" s="46"/>
      <c r="N320" s="46"/>
      <c r="O320" s="46"/>
      <c r="P320" s="46"/>
      <c r="Q320" s="46"/>
      <c r="R320" s="46"/>
      <c r="S320" s="46"/>
      <c r="T320" s="46"/>
      <c r="U320" s="46"/>
      <c r="V320" s="46"/>
      <c r="W320" s="46"/>
    </row>
    <row r="321" spans="1:23">
      <c r="A321" s="46"/>
      <c r="B321" s="44">
        <v>317</v>
      </c>
      <c r="C321" s="51" t="str">
        <f>IF(入力・計算画面!$C324&lt;0.001," ",入力・計算画面!F324)</f>
        <v xml:space="preserve"> </v>
      </c>
      <c r="D321" s="52" t="str">
        <f>IF(C321&lt;1," ",入力・計算画面!G324)</f>
        <v xml:space="preserve"> </v>
      </c>
      <c r="E321" s="45"/>
      <c r="F321" s="46"/>
      <c r="G321" s="46"/>
      <c r="H321" s="46"/>
      <c r="I321" s="46"/>
      <c r="J321" s="46"/>
      <c r="K321" s="46"/>
      <c r="L321" s="46"/>
      <c r="M321" s="46"/>
      <c r="N321" s="46"/>
      <c r="O321" s="46"/>
      <c r="P321" s="46"/>
      <c r="Q321" s="46"/>
      <c r="R321" s="46"/>
      <c r="S321" s="46"/>
      <c r="T321" s="46"/>
      <c r="U321" s="46"/>
      <c r="V321" s="46"/>
      <c r="W321" s="46"/>
    </row>
    <row r="322" spans="1:23">
      <c r="A322" s="46"/>
      <c r="B322" s="44">
        <v>318</v>
      </c>
      <c r="C322" s="51" t="str">
        <f>IF(入力・計算画面!$C325&lt;0.001," ",入力・計算画面!F325)</f>
        <v xml:space="preserve"> </v>
      </c>
      <c r="D322" s="52" t="str">
        <f>IF(C322&lt;1," ",入力・計算画面!G325)</f>
        <v xml:space="preserve"> </v>
      </c>
      <c r="E322" s="45"/>
      <c r="F322" s="46"/>
      <c r="G322" s="46"/>
      <c r="H322" s="46"/>
      <c r="I322" s="46"/>
      <c r="J322" s="46"/>
      <c r="K322" s="46"/>
      <c r="L322" s="46"/>
      <c r="M322" s="46"/>
      <c r="N322" s="46"/>
      <c r="O322" s="46"/>
      <c r="P322" s="46"/>
      <c r="Q322" s="46"/>
      <c r="R322" s="46"/>
      <c r="S322" s="46"/>
      <c r="T322" s="46"/>
      <c r="U322" s="46"/>
      <c r="V322" s="46"/>
      <c r="W322" s="46"/>
    </row>
    <row r="323" spans="1:23">
      <c r="A323" s="46"/>
      <c r="B323" s="44">
        <v>319</v>
      </c>
      <c r="C323" s="51" t="str">
        <f>IF(入力・計算画面!$C326&lt;0.001," ",入力・計算画面!F326)</f>
        <v xml:space="preserve"> </v>
      </c>
      <c r="D323" s="52" t="str">
        <f>IF(C323&lt;1," ",入力・計算画面!G326)</f>
        <v xml:space="preserve"> </v>
      </c>
      <c r="E323" s="45"/>
      <c r="F323" s="46"/>
      <c r="G323" s="46"/>
      <c r="H323" s="46"/>
      <c r="I323" s="46"/>
      <c r="J323" s="46"/>
      <c r="K323" s="46"/>
      <c r="L323" s="46"/>
      <c r="M323" s="46"/>
      <c r="N323" s="46"/>
      <c r="O323" s="46"/>
      <c r="P323" s="46"/>
      <c r="Q323" s="46"/>
      <c r="R323" s="46"/>
      <c r="S323" s="46"/>
      <c r="T323" s="46"/>
      <c r="U323" s="46"/>
      <c r="V323" s="46"/>
      <c r="W323" s="46"/>
    </row>
    <row r="324" spans="1:23">
      <c r="A324" s="46"/>
      <c r="B324" s="44">
        <v>320</v>
      </c>
      <c r="C324" s="51" t="str">
        <f>IF(入力・計算画面!$C327&lt;0.001," ",入力・計算画面!F327)</f>
        <v xml:space="preserve"> </v>
      </c>
      <c r="D324" s="52" t="str">
        <f>IF(C324&lt;1," ",入力・計算画面!G327)</f>
        <v xml:space="preserve"> </v>
      </c>
      <c r="E324" s="45"/>
      <c r="F324" s="46"/>
      <c r="G324" s="46"/>
      <c r="H324" s="46"/>
      <c r="I324" s="46"/>
      <c r="J324" s="46"/>
      <c r="K324" s="46"/>
      <c r="L324" s="46"/>
      <c r="M324" s="46"/>
      <c r="N324" s="46"/>
      <c r="O324" s="46"/>
      <c r="P324" s="46"/>
      <c r="Q324" s="46"/>
      <c r="R324" s="46"/>
      <c r="S324" s="46"/>
      <c r="T324" s="46"/>
      <c r="U324" s="46"/>
      <c r="V324" s="46"/>
      <c r="W324" s="46"/>
    </row>
    <row r="325" spans="1:23">
      <c r="A325" s="46"/>
      <c r="B325" s="44">
        <v>321</v>
      </c>
      <c r="C325" s="51" t="str">
        <f>IF(入力・計算画面!$C328&lt;0.001," ",入力・計算画面!F328)</f>
        <v xml:space="preserve"> </v>
      </c>
      <c r="D325" s="52" t="str">
        <f>IF(C325&lt;1," ",入力・計算画面!G328)</f>
        <v xml:space="preserve"> </v>
      </c>
      <c r="E325" s="45"/>
      <c r="F325" s="46"/>
      <c r="G325" s="46"/>
      <c r="H325" s="46"/>
      <c r="I325" s="46"/>
      <c r="J325" s="46"/>
      <c r="K325" s="46"/>
      <c r="L325" s="46"/>
      <c r="M325" s="46"/>
      <c r="N325" s="46"/>
      <c r="O325" s="46"/>
      <c r="P325" s="46"/>
      <c r="Q325" s="46"/>
      <c r="R325" s="46"/>
      <c r="S325" s="46"/>
      <c r="T325" s="46"/>
      <c r="U325" s="46"/>
      <c r="V325" s="46"/>
      <c r="W325" s="46"/>
    </row>
    <row r="326" spans="1:23">
      <c r="A326" s="46"/>
      <c r="B326" s="44">
        <v>322</v>
      </c>
      <c r="C326" s="51" t="str">
        <f>IF(入力・計算画面!$C329&lt;0.001," ",入力・計算画面!F329)</f>
        <v xml:space="preserve"> </v>
      </c>
      <c r="D326" s="52" t="str">
        <f>IF(C326&lt;1," ",入力・計算画面!G329)</f>
        <v xml:space="preserve"> </v>
      </c>
      <c r="E326" s="45"/>
      <c r="F326" s="46"/>
      <c r="G326" s="46"/>
      <c r="H326" s="46"/>
      <c r="I326" s="46"/>
      <c r="J326" s="46"/>
      <c r="K326" s="46"/>
      <c r="L326" s="46"/>
      <c r="M326" s="46"/>
      <c r="N326" s="46"/>
      <c r="O326" s="46"/>
      <c r="P326" s="46"/>
      <c r="Q326" s="46"/>
      <c r="R326" s="46"/>
      <c r="S326" s="46"/>
      <c r="T326" s="46"/>
      <c r="U326" s="46"/>
      <c r="V326" s="46"/>
      <c r="W326" s="46"/>
    </row>
    <row r="327" spans="1:23">
      <c r="A327" s="46"/>
      <c r="B327" s="44">
        <v>323</v>
      </c>
      <c r="C327" s="51" t="str">
        <f>IF(入力・計算画面!$C330&lt;0.001," ",入力・計算画面!F330)</f>
        <v xml:space="preserve"> </v>
      </c>
      <c r="D327" s="52" t="str">
        <f>IF(C327&lt;1," ",入力・計算画面!G330)</f>
        <v xml:space="preserve"> </v>
      </c>
      <c r="E327" s="45"/>
      <c r="F327" s="46"/>
      <c r="G327" s="46"/>
      <c r="H327" s="46"/>
      <c r="I327" s="46"/>
      <c r="J327" s="46"/>
      <c r="K327" s="46"/>
      <c r="L327" s="46"/>
      <c r="M327" s="46"/>
      <c r="N327" s="46"/>
      <c r="O327" s="46"/>
      <c r="P327" s="46"/>
      <c r="Q327" s="46"/>
      <c r="R327" s="46"/>
      <c r="S327" s="46"/>
      <c r="T327" s="46"/>
      <c r="U327" s="46"/>
      <c r="V327" s="46"/>
      <c r="W327" s="46"/>
    </row>
    <row r="328" spans="1:23">
      <c r="A328" s="46"/>
      <c r="B328" s="44">
        <v>324</v>
      </c>
      <c r="C328" s="51" t="str">
        <f>IF(入力・計算画面!$C331&lt;0.001," ",入力・計算画面!F331)</f>
        <v xml:space="preserve"> </v>
      </c>
      <c r="D328" s="52" t="str">
        <f>IF(C328&lt;1," ",入力・計算画面!G331)</f>
        <v xml:space="preserve"> </v>
      </c>
      <c r="E328" s="45"/>
      <c r="F328" s="46"/>
      <c r="G328" s="46"/>
      <c r="H328" s="46"/>
      <c r="I328" s="46"/>
      <c r="J328" s="46"/>
      <c r="K328" s="46"/>
      <c r="L328" s="46"/>
      <c r="M328" s="46"/>
      <c r="N328" s="46"/>
      <c r="O328" s="46"/>
      <c r="P328" s="46"/>
      <c r="Q328" s="46"/>
      <c r="R328" s="46"/>
      <c r="S328" s="46"/>
      <c r="T328" s="46"/>
      <c r="U328" s="46"/>
      <c r="V328" s="46"/>
      <c r="W328" s="46"/>
    </row>
    <row r="329" spans="1:23">
      <c r="A329" s="46"/>
      <c r="B329" s="44">
        <v>325</v>
      </c>
      <c r="C329" s="51" t="str">
        <f>IF(入力・計算画面!$C332&lt;0.001," ",入力・計算画面!F332)</f>
        <v xml:space="preserve"> </v>
      </c>
      <c r="D329" s="52" t="str">
        <f>IF(C329&lt;1," ",入力・計算画面!G332)</f>
        <v xml:space="preserve"> </v>
      </c>
      <c r="E329" s="45"/>
      <c r="F329" s="46"/>
      <c r="G329" s="46"/>
      <c r="H329" s="46"/>
      <c r="I329" s="46"/>
      <c r="J329" s="46"/>
      <c r="K329" s="46"/>
      <c r="L329" s="46"/>
      <c r="M329" s="46"/>
      <c r="N329" s="46"/>
      <c r="O329" s="46"/>
      <c r="P329" s="46"/>
      <c r="Q329" s="46"/>
      <c r="R329" s="46"/>
      <c r="S329" s="46"/>
      <c r="T329" s="46"/>
      <c r="U329" s="46"/>
      <c r="V329" s="46"/>
      <c r="W329" s="46"/>
    </row>
    <row r="330" spans="1:23">
      <c r="A330" s="46"/>
      <c r="B330" s="44">
        <v>326</v>
      </c>
      <c r="C330" s="51" t="str">
        <f>IF(入力・計算画面!$C333&lt;0.001," ",入力・計算画面!F333)</f>
        <v xml:space="preserve"> </v>
      </c>
      <c r="D330" s="52" t="str">
        <f>IF(C330&lt;1," ",入力・計算画面!G333)</f>
        <v xml:space="preserve"> </v>
      </c>
      <c r="E330" s="45"/>
      <c r="F330" s="46"/>
      <c r="G330" s="46"/>
      <c r="H330" s="46"/>
      <c r="I330" s="46"/>
      <c r="J330" s="46"/>
      <c r="K330" s="46"/>
      <c r="L330" s="46"/>
      <c r="M330" s="46"/>
      <c r="N330" s="46"/>
      <c r="O330" s="46"/>
      <c r="P330" s="46"/>
      <c r="Q330" s="46"/>
      <c r="R330" s="46"/>
      <c r="S330" s="46"/>
      <c r="T330" s="46"/>
      <c r="U330" s="46"/>
      <c r="V330" s="46"/>
      <c r="W330" s="46"/>
    </row>
    <row r="331" spans="1:23">
      <c r="A331" s="46"/>
      <c r="B331" s="44">
        <v>327</v>
      </c>
      <c r="C331" s="51" t="str">
        <f>IF(入力・計算画面!$C334&lt;0.001," ",入力・計算画面!F334)</f>
        <v xml:space="preserve"> </v>
      </c>
      <c r="D331" s="52" t="str">
        <f>IF(C331&lt;1," ",入力・計算画面!G334)</f>
        <v xml:space="preserve"> </v>
      </c>
      <c r="E331" s="45"/>
      <c r="F331" s="46"/>
      <c r="G331" s="46"/>
      <c r="H331" s="46"/>
      <c r="I331" s="46"/>
      <c r="J331" s="46"/>
      <c r="K331" s="46"/>
      <c r="L331" s="46"/>
      <c r="M331" s="46"/>
      <c r="N331" s="46"/>
      <c r="O331" s="46"/>
      <c r="P331" s="46"/>
      <c r="Q331" s="46"/>
      <c r="R331" s="46"/>
      <c r="S331" s="46"/>
      <c r="T331" s="46"/>
      <c r="U331" s="46"/>
      <c r="V331" s="46"/>
      <c r="W331" s="46"/>
    </row>
    <row r="332" spans="1:23">
      <c r="A332" s="46"/>
      <c r="B332" s="44">
        <v>328</v>
      </c>
      <c r="C332" s="51" t="str">
        <f>IF(入力・計算画面!$C335&lt;0.001," ",入力・計算画面!F335)</f>
        <v xml:space="preserve"> </v>
      </c>
      <c r="D332" s="52" t="str">
        <f>IF(C332&lt;1," ",入力・計算画面!G335)</f>
        <v xml:space="preserve"> </v>
      </c>
      <c r="E332" s="45"/>
      <c r="F332" s="46"/>
      <c r="G332" s="46"/>
      <c r="H332" s="46"/>
      <c r="I332" s="46"/>
      <c r="J332" s="46"/>
      <c r="K332" s="46"/>
      <c r="L332" s="46"/>
      <c r="M332" s="46"/>
      <c r="N332" s="46"/>
      <c r="O332" s="46"/>
      <c r="P332" s="46"/>
      <c r="Q332" s="46"/>
      <c r="R332" s="46"/>
      <c r="S332" s="46"/>
      <c r="T332" s="46"/>
      <c r="U332" s="46"/>
      <c r="V332" s="46"/>
      <c r="W332" s="46"/>
    </row>
    <row r="333" spans="1:23">
      <c r="A333" s="46"/>
      <c r="B333" s="44">
        <v>329</v>
      </c>
      <c r="C333" s="51" t="str">
        <f>IF(入力・計算画面!$C336&lt;0.001," ",入力・計算画面!F336)</f>
        <v xml:space="preserve"> </v>
      </c>
      <c r="D333" s="52" t="str">
        <f>IF(C333&lt;1," ",入力・計算画面!G336)</f>
        <v xml:space="preserve"> </v>
      </c>
      <c r="E333" s="45"/>
      <c r="F333" s="46"/>
      <c r="G333" s="46"/>
      <c r="H333" s="46"/>
      <c r="I333" s="46"/>
      <c r="J333" s="46"/>
      <c r="K333" s="46"/>
      <c r="L333" s="46"/>
      <c r="M333" s="46"/>
      <c r="N333" s="46"/>
      <c r="O333" s="46"/>
      <c r="P333" s="46"/>
      <c r="Q333" s="46"/>
      <c r="R333" s="46"/>
      <c r="S333" s="46"/>
      <c r="T333" s="46"/>
      <c r="U333" s="46"/>
      <c r="V333" s="46"/>
      <c r="W333" s="46"/>
    </row>
    <row r="334" spans="1:23">
      <c r="A334" s="46"/>
      <c r="B334" s="44">
        <v>330</v>
      </c>
      <c r="C334" s="51" t="str">
        <f>IF(入力・計算画面!$C337&lt;0.001," ",入力・計算画面!F337)</f>
        <v xml:space="preserve"> </v>
      </c>
      <c r="D334" s="52" t="str">
        <f>IF(C334&lt;1," ",入力・計算画面!G337)</f>
        <v xml:space="preserve"> </v>
      </c>
      <c r="E334" s="45"/>
      <c r="F334" s="46"/>
      <c r="G334" s="46"/>
      <c r="H334" s="46"/>
      <c r="I334" s="46"/>
      <c r="J334" s="46"/>
      <c r="K334" s="46"/>
      <c r="L334" s="46"/>
      <c r="M334" s="46"/>
      <c r="N334" s="46"/>
      <c r="O334" s="46"/>
      <c r="P334" s="46"/>
      <c r="Q334" s="46"/>
      <c r="R334" s="46"/>
      <c r="S334" s="46"/>
      <c r="T334" s="46"/>
      <c r="U334" s="46"/>
      <c r="V334" s="46"/>
      <c r="W334" s="46"/>
    </row>
    <row r="335" spans="1:23">
      <c r="A335" s="46"/>
      <c r="B335" s="44">
        <v>331</v>
      </c>
      <c r="C335" s="51" t="str">
        <f>IF(入力・計算画面!$C338&lt;0.001," ",入力・計算画面!F338)</f>
        <v xml:space="preserve"> </v>
      </c>
      <c r="D335" s="52" t="str">
        <f>IF(C335&lt;1," ",入力・計算画面!G338)</f>
        <v xml:space="preserve"> </v>
      </c>
      <c r="E335" s="45"/>
      <c r="F335" s="46"/>
      <c r="G335" s="46"/>
      <c r="H335" s="46"/>
      <c r="I335" s="46"/>
      <c r="J335" s="46"/>
      <c r="K335" s="46"/>
      <c r="L335" s="46"/>
      <c r="M335" s="46"/>
      <c r="N335" s="46"/>
      <c r="O335" s="46"/>
      <c r="P335" s="46"/>
      <c r="Q335" s="46"/>
      <c r="R335" s="46"/>
      <c r="S335" s="46"/>
      <c r="T335" s="46"/>
      <c r="U335" s="46"/>
      <c r="V335" s="46"/>
      <c r="W335" s="46"/>
    </row>
    <row r="336" spans="1:23">
      <c r="A336" s="46"/>
      <c r="B336" s="44">
        <v>332</v>
      </c>
      <c r="C336" s="51" t="str">
        <f>IF(入力・計算画面!$C339&lt;0.001," ",入力・計算画面!F339)</f>
        <v xml:space="preserve"> </v>
      </c>
      <c r="D336" s="52" t="str">
        <f>IF(C336&lt;1," ",入力・計算画面!G339)</f>
        <v xml:space="preserve"> </v>
      </c>
      <c r="E336" s="45"/>
      <c r="F336" s="46"/>
      <c r="G336" s="46"/>
      <c r="H336" s="46"/>
      <c r="I336" s="46"/>
      <c r="J336" s="46"/>
      <c r="K336" s="46"/>
      <c r="L336" s="46"/>
      <c r="M336" s="46"/>
      <c r="N336" s="46"/>
      <c r="O336" s="46"/>
      <c r="P336" s="46"/>
      <c r="Q336" s="46"/>
      <c r="R336" s="46"/>
      <c r="S336" s="46"/>
      <c r="T336" s="46"/>
      <c r="U336" s="46"/>
      <c r="V336" s="46"/>
      <c r="W336" s="46"/>
    </row>
    <row r="337" spans="1:23">
      <c r="A337" s="46"/>
      <c r="B337" s="44">
        <v>333</v>
      </c>
      <c r="C337" s="51" t="str">
        <f>IF(入力・計算画面!$C340&lt;0.001," ",入力・計算画面!F340)</f>
        <v xml:space="preserve"> </v>
      </c>
      <c r="D337" s="52" t="str">
        <f>IF(C337&lt;1," ",入力・計算画面!G340)</f>
        <v xml:space="preserve"> </v>
      </c>
      <c r="E337" s="45"/>
      <c r="F337" s="46"/>
      <c r="G337" s="46"/>
      <c r="H337" s="46"/>
      <c r="I337" s="46"/>
      <c r="J337" s="46"/>
      <c r="K337" s="46"/>
      <c r="L337" s="46"/>
      <c r="M337" s="46"/>
      <c r="N337" s="46"/>
      <c r="O337" s="46"/>
      <c r="P337" s="46"/>
      <c r="Q337" s="46"/>
      <c r="R337" s="46"/>
      <c r="S337" s="46"/>
      <c r="T337" s="46"/>
      <c r="U337" s="46"/>
      <c r="V337" s="46"/>
      <c r="W337" s="46"/>
    </row>
    <row r="338" spans="1:23">
      <c r="A338" s="46"/>
      <c r="B338" s="44">
        <v>334</v>
      </c>
      <c r="C338" s="51" t="str">
        <f>IF(入力・計算画面!$C341&lt;0.001," ",入力・計算画面!F341)</f>
        <v xml:space="preserve"> </v>
      </c>
      <c r="D338" s="52" t="str">
        <f>IF(C338&lt;1," ",入力・計算画面!G341)</f>
        <v xml:space="preserve"> </v>
      </c>
      <c r="E338" s="45"/>
      <c r="F338" s="46"/>
      <c r="G338" s="46"/>
      <c r="H338" s="46"/>
      <c r="I338" s="46"/>
      <c r="J338" s="46"/>
      <c r="K338" s="46"/>
      <c r="L338" s="46"/>
      <c r="M338" s="46"/>
      <c r="N338" s="46"/>
      <c r="O338" s="46"/>
      <c r="P338" s="46"/>
      <c r="Q338" s="46"/>
      <c r="R338" s="46"/>
      <c r="S338" s="46"/>
      <c r="T338" s="46"/>
      <c r="U338" s="46"/>
      <c r="V338" s="46"/>
      <c r="W338" s="46"/>
    </row>
    <row r="339" spans="1:23">
      <c r="A339" s="46"/>
      <c r="B339" s="44">
        <v>335</v>
      </c>
      <c r="C339" s="51" t="str">
        <f>IF(入力・計算画面!$C342&lt;0.001," ",入力・計算画面!F342)</f>
        <v xml:space="preserve"> </v>
      </c>
      <c r="D339" s="52" t="str">
        <f>IF(C339&lt;1," ",入力・計算画面!G342)</f>
        <v xml:space="preserve"> </v>
      </c>
      <c r="E339" s="45"/>
      <c r="F339" s="46"/>
      <c r="G339" s="46"/>
      <c r="H339" s="46"/>
      <c r="I339" s="46"/>
      <c r="J339" s="46"/>
      <c r="K339" s="46"/>
      <c r="L339" s="46"/>
      <c r="M339" s="46"/>
      <c r="N339" s="46"/>
      <c r="O339" s="46"/>
      <c r="P339" s="46"/>
      <c r="Q339" s="46"/>
      <c r="R339" s="46"/>
      <c r="S339" s="46"/>
      <c r="T339" s="46"/>
      <c r="U339" s="46"/>
      <c r="V339" s="46"/>
      <c r="W339" s="46"/>
    </row>
    <row r="340" spans="1:23">
      <c r="A340" s="46"/>
      <c r="B340" s="44">
        <v>336</v>
      </c>
      <c r="C340" s="51" t="str">
        <f>IF(入力・計算画面!$C343&lt;0.001," ",入力・計算画面!F343)</f>
        <v xml:space="preserve"> </v>
      </c>
      <c r="D340" s="52" t="str">
        <f>IF(C340&lt;1," ",入力・計算画面!G343)</f>
        <v xml:space="preserve"> </v>
      </c>
      <c r="E340" s="45"/>
      <c r="F340" s="46"/>
      <c r="G340" s="46"/>
      <c r="H340" s="46"/>
      <c r="I340" s="46"/>
      <c r="J340" s="46"/>
      <c r="K340" s="46"/>
      <c r="L340" s="46"/>
      <c r="M340" s="46"/>
      <c r="N340" s="46"/>
      <c r="O340" s="46"/>
      <c r="P340" s="46"/>
      <c r="Q340" s="46"/>
      <c r="R340" s="46"/>
      <c r="S340" s="46"/>
      <c r="T340" s="46"/>
      <c r="U340" s="46"/>
      <c r="V340" s="46"/>
      <c r="W340" s="46"/>
    </row>
    <row r="341" spans="1:23">
      <c r="A341" s="46"/>
      <c r="B341" s="44">
        <v>337</v>
      </c>
      <c r="C341" s="51" t="str">
        <f>IF(入力・計算画面!$C344&lt;0.001," ",入力・計算画面!F344)</f>
        <v xml:space="preserve"> </v>
      </c>
      <c r="D341" s="52" t="str">
        <f>IF(C341&lt;1," ",入力・計算画面!G344)</f>
        <v xml:space="preserve"> </v>
      </c>
      <c r="E341" s="45"/>
      <c r="F341" s="46"/>
      <c r="G341" s="46"/>
      <c r="H341" s="46"/>
      <c r="I341" s="46"/>
      <c r="J341" s="46"/>
      <c r="K341" s="46"/>
      <c r="L341" s="46"/>
      <c r="M341" s="46"/>
      <c r="N341" s="46"/>
      <c r="O341" s="46"/>
      <c r="P341" s="46"/>
      <c r="Q341" s="46"/>
      <c r="R341" s="46"/>
      <c r="S341" s="46"/>
      <c r="T341" s="46"/>
      <c r="U341" s="46"/>
      <c r="V341" s="46"/>
      <c r="W341" s="46"/>
    </row>
    <row r="342" spans="1:23">
      <c r="A342" s="46"/>
      <c r="B342" s="44">
        <v>338</v>
      </c>
      <c r="C342" s="51" t="str">
        <f>IF(入力・計算画面!$C345&lt;0.001," ",入力・計算画面!F345)</f>
        <v xml:space="preserve"> </v>
      </c>
      <c r="D342" s="52" t="str">
        <f>IF(C342&lt;1," ",入力・計算画面!G345)</f>
        <v xml:space="preserve"> </v>
      </c>
      <c r="E342" s="45"/>
      <c r="F342" s="46"/>
      <c r="G342" s="46"/>
      <c r="H342" s="46"/>
      <c r="I342" s="46"/>
      <c r="J342" s="46"/>
      <c r="K342" s="46"/>
      <c r="L342" s="46"/>
      <c r="M342" s="46"/>
      <c r="N342" s="46"/>
      <c r="O342" s="46"/>
      <c r="P342" s="46"/>
      <c r="Q342" s="46"/>
      <c r="R342" s="46"/>
      <c r="S342" s="46"/>
      <c r="T342" s="46"/>
      <c r="U342" s="46"/>
      <c r="V342" s="46"/>
      <c r="W342" s="46"/>
    </row>
    <row r="343" spans="1:23">
      <c r="A343" s="46"/>
      <c r="B343" s="44">
        <v>339</v>
      </c>
      <c r="C343" s="51" t="str">
        <f>IF(入力・計算画面!$C346&lt;0.001," ",入力・計算画面!F346)</f>
        <v xml:space="preserve"> </v>
      </c>
      <c r="D343" s="52" t="str">
        <f>IF(C343&lt;1," ",入力・計算画面!G346)</f>
        <v xml:space="preserve"> </v>
      </c>
      <c r="E343" s="45"/>
      <c r="F343" s="46"/>
      <c r="G343" s="46"/>
      <c r="H343" s="46"/>
      <c r="I343" s="46"/>
      <c r="J343" s="46"/>
      <c r="K343" s="46"/>
      <c r="L343" s="46"/>
      <c r="M343" s="46"/>
      <c r="N343" s="46"/>
      <c r="O343" s="46"/>
      <c r="P343" s="46"/>
      <c r="Q343" s="46"/>
      <c r="R343" s="46"/>
      <c r="S343" s="46"/>
      <c r="T343" s="46"/>
      <c r="U343" s="46"/>
      <c r="V343" s="46"/>
      <c r="W343" s="46"/>
    </row>
    <row r="344" spans="1:23">
      <c r="A344" s="46"/>
      <c r="B344" s="44">
        <v>340</v>
      </c>
      <c r="C344" s="51" t="str">
        <f>IF(入力・計算画面!$C347&lt;0.001," ",入力・計算画面!F347)</f>
        <v xml:space="preserve"> </v>
      </c>
      <c r="D344" s="52" t="str">
        <f>IF(C344&lt;1," ",入力・計算画面!G347)</f>
        <v xml:space="preserve"> </v>
      </c>
      <c r="E344" s="45"/>
      <c r="F344" s="46"/>
      <c r="G344" s="46"/>
      <c r="H344" s="46"/>
      <c r="I344" s="46"/>
      <c r="J344" s="46"/>
      <c r="K344" s="46"/>
      <c r="L344" s="46"/>
      <c r="M344" s="46"/>
      <c r="N344" s="46"/>
      <c r="O344" s="46"/>
      <c r="P344" s="46"/>
      <c r="Q344" s="46"/>
      <c r="R344" s="46"/>
      <c r="S344" s="46"/>
      <c r="T344" s="46"/>
      <c r="U344" s="46"/>
      <c r="V344" s="46"/>
      <c r="W344" s="46"/>
    </row>
    <row r="345" spans="1:23">
      <c r="A345" s="46"/>
      <c r="B345" s="44">
        <v>341</v>
      </c>
      <c r="C345" s="51" t="str">
        <f>IF(入力・計算画面!$C348&lt;0.001," ",入力・計算画面!F348)</f>
        <v xml:space="preserve"> </v>
      </c>
      <c r="D345" s="52" t="str">
        <f>IF(C345&lt;1," ",入力・計算画面!G348)</f>
        <v xml:space="preserve"> </v>
      </c>
      <c r="E345" s="45"/>
      <c r="F345" s="46"/>
      <c r="G345" s="46"/>
      <c r="H345" s="46"/>
      <c r="I345" s="46"/>
      <c r="J345" s="46"/>
      <c r="K345" s="46"/>
      <c r="L345" s="46"/>
      <c r="M345" s="46"/>
      <c r="N345" s="46"/>
      <c r="O345" s="46"/>
      <c r="P345" s="46"/>
      <c r="Q345" s="46"/>
      <c r="R345" s="46"/>
      <c r="S345" s="46"/>
      <c r="T345" s="46"/>
      <c r="U345" s="46"/>
      <c r="V345" s="46"/>
      <c r="W345" s="46"/>
    </row>
    <row r="346" spans="1:23">
      <c r="A346" s="46"/>
      <c r="B346" s="44">
        <v>342</v>
      </c>
      <c r="C346" s="51" t="str">
        <f>IF(入力・計算画面!$C349&lt;0.001," ",入力・計算画面!F349)</f>
        <v xml:space="preserve"> </v>
      </c>
      <c r="D346" s="52" t="str">
        <f>IF(C346&lt;1," ",入力・計算画面!G349)</f>
        <v xml:space="preserve"> </v>
      </c>
      <c r="E346" s="45"/>
      <c r="F346" s="46"/>
      <c r="G346" s="46"/>
      <c r="H346" s="46"/>
      <c r="I346" s="46"/>
      <c r="J346" s="46"/>
      <c r="K346" s="46"/>
      <c r="L346" s="46"/>
      <c r="M346" s="46"/>
      <c r="N346" s="46"/>
      <c r="O346" s="46"/>
      <c r="P346" s="46"/>
      <c r="Q346" s="46"/>
      <c r="R346" s="46"/>
      <c r="S346" s="46"/>
      <c r="T346" s="46"/>
      <c r="U346" s="46"/>
      <c r="V346" s="46"/>
      <c r="W346" s="46"/>
    </row>
    <row r="347" spans="1:23">
      <c r="A347" s="46"/>
      <c r="B347" s="44">
        <v>343</v>
      </c>
      <c r="C347" s="51" t="str">
        <f>IF(入力・計算画面!$C350&lt;0.001," ",入力・計算画面!F350)</f>
        <v xml:space="preserve"> </v>
      </c>
      <c r="D347" s="52" t="str">
        <f>IF(C347&lt;1," ",入力・計算画面!G350)</f>
        <v xml:space="preserve"> </v>
      </c>
      <c r="E347" s="45"/>
      <c r="F347" s="46"/>
      <c r="G347" s="46"/>
      <c r="H347" s="46"/>
      <c r="I347" s="46"/>
      <c r="J347" s="46"/>
      <c r="K347" s="46"/>
      <c r="L347" s="46"/>
      <c r="M347" s="46"/>
      <c r="N347" s="46"/>
      <c r="O347" s="46"/>
      <c r="P347" s="46"/>
      <c r="Q347" s="46"/>
      <c r="R347" s="46"/>
      <c r="S347" s="46"/>
      <c r="T347" s="46"/>
      <c r="U347" s="46"/>
      <c r="V347" s="46"/>
      <c r="W347" s="46"/>
    </row>
    <row r="348" spans="1:23">
      <c r="A348" s="46"/>
      <c r="B348" s="44">
        <v>344</v>
      </c>
      <c r="C348" s="51" t="str">
        <f>IF(入力・計算画面!$C351&lt;0.001," ",入力・計算画面!F351)</f>
        <v xml:space="preserve"> </v>
      </c>
      <c r="D348" s="52" t="str">
        <f>IF(C348&lt;1," ",入力・計算画面!G351)</f>
        <v xml:space="preserve"> </v>
      </c>
      <c r="E348" s="45"/>
      <c r="F348" s="46"/>
      <c r="G348" s="46"/>
      <c r="H348" s="46"/>
      <c r="I348" s="46"/>
      <c r="J348" s="46"/>
      <c r="K348" s="46"/>
      <c r="L348" s="46"/>
      <c r="M348" s="46"/>
      <c r="N348" s="46"/>
      <c r="O348" s="46"/>
      <c r="P348" s="46"/>
      <c r="Q348" s="46"/>
      <c r="R348" s="46"/>
      <c r="S348" s="46"/>
      <c r="T348" s="46"/>
      <c r="U348" s="46"/>
      <c r="V348" s="46"/>
      <c r="W348" s="46"/>
    </row>
    <row r="349" spans="1:23">
      <c r="A349" s="46"/>
      <c r="B349" s="44">
        <v>345</v>
      </c>
      <c r="C349" s="51" t="str">
        <f>IF(入力・計算画面!$C352&lt;0.001," ",入力・計算画面!F352)</f>
        <v xml:space="preserve"> </v>
      </c>
      <c r="D349" s="52" t="str">
        <f>IF(C349&lt;1," ",入力・計算画面!G352)</f>
        <v xml:space="preserve"> </v>
      </c>
      <c r="E349" s="45"/>
      <c r="F349" s="46"/>
      <c r="G349" s="46"/>
      <c r="H349" s="46"/>
      <c r="I349" s="46"/>
      <c r="J349" s="46"/>
      <c r="K349" s="46"/>
      <c r="L349" s="46"/>
      <c r="M349" s="46"/>
      <c r="N349" s="46"/>
      <c r="O349" s="46"/>
      <c r="P349" s="46"/>
      <c r="Q349" s="46"/>
      <c r="R349" s="46"/>
      <c r="S349" s="46"/>
      <c r="T349" s="46"/>
      <c r="U349" s="46"/>
      <c r="V349" s="46"/>
      <c r="W349" s="46"/>
    </row>
    <row r="350" spans="1:23">
      <c r="A350" s="46"/>
      <c r="B350" s="44">
        <v>346</v>
      </c>
      <c r="C350" s="51" t="str">
        <f>IF(入力・計算画面!$C353&lt;0.001," ",入力・計算画面!F353)</f>
        <v xml:space="preserve"> </v>
      </c>
      <c r="D350" s="52" t="str">
        <f>IF(C350&lt;1," ",入力・計算画面!G353)</f>
        <v xml:space="preserve"> </v>
      </c>
      <c r="E350" s="45"/>
      <c r="F350" s="46"/>
      <c r="G350" s="46"/>
      <c r="H350" s="46"/>
      <c r="I350" s="46"/>
      <c r="J350" s="46"/>
      <c r="K350" s="46"/>
      <c r="L350" s="46"/>
      <c r="M350" s="46"/>
      <c r="N350" s="46"/>
      <c r="O350" s="46"/>
      <c r="P350" s="46"/>
      <c r="Q350" s="46"/>
      <c r="R350" s="46"/>
      <c r="S350" s="46"/>
      <c r="T350" s="46"/>
      <c r="U350" s="46"/>
      <c r="V350" s="46"/>
      <c r="W350" s="46"/>
    </row>
    <row r="351" spans="1:23">
      <c r="A351" s="46"/>
      <c r="B351" s="44">
        <v>347</v>
      </c>
      <c r="C351" s="51" t="str">
        <f>IF(入力・計算画面!$C354&lt;0.001," ",入力・計算画面!F354)</f>
        <v xml:space="preserve"> </v>
      </c>
      <c r="D351" s="52" t="str">
        <f>IF(C351&lt;1," ",入力・計算画面!G354)</f>
        <v xml:space="preserve"> </v>
      </c>
      <c r="E351" s="45"/>
      <c r="F351" s="46"/>
      <c r="G351" s="46"/>
      <c r="H351" s="46"/>
      <c r="I351" s="46"/>
      <c r="J351" s="46"/>
      <c r="K351" s="46"/>
      <c r="L351" s="46"/>
      <c r="M351" s="46"/>
      <c r="N351" s="46"/>
      <c r="O351" s="46"/>
      <c r="P351" s="46"/>
      <c r="Q351" s="46"/>
      <c r="R351" s="46"/>
      <c r="S351" s="46"/>
      <c r="T351" s="46"/>
      <c r="U351" s="46"/>
      <c r="V351" s="46"/>
      <c r="W351" s="46"/>
    </row>
    <row r="352" spans="1:23">
      <c r="A352" s="46"/>
      <c r="B352" s="44">
        <v>348</v>
      </c>
      <c r="C352" s="51" t="str">
        <f>IF(入力・計算画面!$C355&lt;0.001," ",入力・計算画面!F355)</f>
        <v xml:space="preserve"> </v>
      </c>
      <c r="D352" s="52" t="str">
        <f>IF(C352&lt;1," ",入力・計算画面!G355)</f>
        <v xml:space="preserve"> </v>
      </c>
      <c r="E352" s="45"/>
      <c r="F352" s="46"/>
      <c r="G352" s="46"/>
      <c r="H352" s="46"/>
      <c r="I352" s="46"/>
      <c r="J352" s="46"/>
      <c r="K352" s="46"/>
      <c r="L352" s="46"/>
      <c r="M352" s="46"/>
      <c r="N352" s="46"/>
      <c r="O352" s="46"/>
      <c r="P352" s="46"/>
      <c r="Q352" s="46"/>
      <c r="R352" s="46"/>
      <c r="S352" s="46"/>
      <c r="T352" s="46"/>
      <c r="U352" s="46"/>
      <c r="V352" s="46"/>
      <c r="W352" s="46"/>
    </row>
    <row r="353" spans="1:23">
      <c r="A353" s="46"/>
      <c r="B353" s="44">
        <v>349</v>
      </c>
      <c r="C353" s="51" t="str">
        <f>IF(入力・計算画面!$C356&lt;0.001," ",入力・計算画面!F356)</f>
        <v xml:space="preserve"> </v>
      </c>
      <c r="D353" s="52" t="str">
        <f>IF(C353&lt;1," ",入力・計算画面!G356)</f>
        <v xml:space="preserve"> </v>
      </c>
      <c r="E353" s="45"/>
      <c r="F353" s="46"/>
      <c r="G353" s="46"/>
      <c r="H353" s="46"/>
      <c r="I353" s="46"/>
      <c r="J353" s="46"/>
      <c r="K353" s="46"/>
      <c r="L353" s="46"/>
      <c r="M353" s="46"/>
      <c r="N353" s="46"/>
      <c r="O353" s="46"/>
      <c r="P353" s="46"/>
      <c r="Q353" s="46"/>
      <c r="R353" s="46"/>
      <c r="S353" s="46"/>
      <c r="T353" s="46"/>
      <c r="U353" s="46"/>
      <c r="V353" s="46"/>
      <c r="W353" s="46"/>
    </row>
    <row r="354" spans="1:23">
      <c r="A354" s="46"/>
      <c r="B354" s="44">
        <v>350</v>
      </c>
      <c r="C354" s="51" t="str">
        <f>IF(入力・計算画面!$C357&lt;0.001," ",入力・計算画面!F357)</f>
        <v xml:space="preserve"> </v>
      </c>
      <c r="D354" s="52" t="str">
        <f>IF(C354&lt;1," ",入力・計算画面!G357)</f>
        <v xml:space="preserve"> </v>
      </c>
      <c r="E354" s="45"/>
      <c r="F354" s="46"/>
      <c r="G354" s="46"/>
      <c r="H354" s="46"/>
      <c r="I354" s="46"/>
      <c r="J354" s="46"/>
      <c r="K354" s="46"/>
      <c r="L354" s="46"/>
      <c r="M354" s="46"/>
      <c r="N354" s="46"/>
      <c r="O354" s="46"/>
      <c r="P354" s="46"/>
      <c r="Q354" s="46"/>
      <c r="R354" s="46"/>
      <c r="S354" s="46"/>
      <c r="T354" s="46"/>
      <c r="U354" s="46"/>
      <c r="V354" s="46"/>
      <c r="W354" s="46"/>
    </row>
    <row r="355" spans="1:23">
      <c r="A355" s="46"/>
      <c r="B355" s="44">
        <v>351</v>
      </c>
      <c r="C355" s="51" t="str">
        <f>IF(入力・計算画面!$C358&lt;0.001," ",入力・計算画面!F358)</f>
        <v xml:space="preserve"> </v>
      </c>
      <c r="D355" s="52" t="str">
        <f>IF(C355&lt;1," ",入力・計算画面!G358)</f>
        <v xml:space="preserve"> </v>
      </c>
      <c r="E355" s="45"/>
      <c r="F355" s="46"/>
      <c r="G355" s="46"/>
      <c r="H355" s="46"/>
      <c r="I355" s="46"/>
      <c r="J355" s="46"/>
      <c r="K355" s="46"/>
      <c r="L355" s="46"/>
      <c r="M355" s="46"/>
      <c r="N355" s="46"/>
      <c r="O355" s="46"/>
      <c r="P355" s="46"/>
      <c r="Q355" s="46"/>
      <c r="R355" s="46"/>
      <c r="S355" s="46"/>
      <c r="T355" s="46"/>
      <c r="U355" s="46"/>
      <c r="V355" s="46"/>
      <c r="W355" s="46"/>
    </row>
    <row r="356" spans="1:23">
      <c r="A356" s="46"/>
      <c r="B356" s="44">
        <v>352</v>
      </c>
      <c r="C356" s="51" t="str">
        <f>IF(入力・計算画面!$C359&lt;0.001," ",入力・計算画面!F359)</f>
        <v xml:space="preserve"> </v>
      </c>
      <c r="D356" s="52" t="str">
        <f>IF(C356&lt;1," ",入力・計算画面!G359)</f>
        <v xml:space="preserve"> </v>
      </c>
      <c r="E356" s="45"/>
      <c r="F356" s="46"/>
      <c r="G356" s="46"/>
      <c r="H356" s="46"/>
      <c r="I356" s="46"/>
      <c r="J356" s="46"/>
      <c r="K356" s="46"/>
      <c r="L356" s="46"/>
      <c r="M356" s="46"/>
      <c r="N356" s="46"/>
      <c r="O356" s="46"/>
      <c r="P356" s="46"/>
      <c r="Q356" s="46"/>
      <c r="R356" s="46"/>
      <c r="S356" s="46"/>
      <c r="T356" s="46"/>
      <c r="U356" s="46"/>
      <c r="V356" s="46"/>
      <c r="W356" s="46"/>
    </row>
    <row r="357" spans="1:23">
      <c r="A357" s="46"/>
      <c r="B357" s="44">
        <v>353</v>
      </c>
      <c r="C357" s="51" t="str">
        <f>IF(入力・計算画面!$C360&lt;0.001," ",入力・計算画面!F360)</f>
        <v xml:space="preserve"> </v>
      </c>
      <c r="D357" s="52" t="str">
        <f>IF(C357&lt;1," ",入力・計算画面!G360)</f>
        <v xml:space="preserve"> </v>
      </c>
      <c r="E357" s="45"/>
      <c r="F357" s="46"/>
      <c r="G357" s="46"/>
      <c r="H357" s="46"/>
      <c r="I357" s="46"/>
      <c r="J357" s="46"/>
      <c r="K357" s="46"/>
      <c r="L357" s="46"/>
      <c r="M357" s="46"/>
      <c r="N357" s="46"/>
      <c r="O357" s="46"/>
      <c r="P357" s="46"/>
      <c r="Q357" s="46"/>
      <c r="R357" s="46"/>
      <c r="S357" s="46"/>
      <c r="T357" s="46"/>
      <c r="U357" s="46"/>
      <c r="V357" s="46"/>
      <c r="W357" s="46"/>
    </row>
    <row r="358" spans="1:23">
      <c r="A358" s="46"/>
      <c r="B358" s="44">
        <v>354</v>
      </c>
      <c r="C358" s="51" t="str">
        <f>IF(入力・計算画面!$C361&lt;0.001," ",入力・計算画面!F361)</f>
        <v xml:space="preserve"> </v>
      </c>
      <c r="D358" s="52" t="str">
        <f>IF(C358&lt;1," ",入力・計算画面!G361)</f>
        <v xml:space="preserve"> </v>
      </c>
      <c r="E358" s="45"/>
      <c r="F358" s="46"/>
      <c r="G358" s="46"/>
      <c r="H358" s="46"/>
      <c r="I358" s="46"/>
      <c r="J358" s="46"/>
      <c r="K358" s="46"/>
      <c r="L358" s="46"/>
      <c r="M358" s="46"/>
      <c r="N358" s="46"/>
      <c r="O358" s="46"/>
      <c r="P358" s="46"/>
      <c r="Q358" s="46"/>
      <c r="R358" s="46"/>
      <c r="S358" s="46"/>
      <c r="T358" s="46"/>
      <c r="U358" s="46"/>
      <c r="V358" s="46"/>
      <c r="W358" s="46"/>
    </row>
    <row r="359" spans="1:23">
      <c r="A359" s="46"/>
      <c r="B359" s="44">
        <v>355</v>
      </c>
      <c r="C359" s="51" t="str">
        <f>IF(入力・計算画面!$C362&lt;0.001," ",入力・計算画面!F362)</f>
        <v xml:space="preserve"> </v>
      </c>
      <c r="D359" s="52" t="str">
        <f>IF(C359&lt;1," ",入力・計算画面!G362)</f>
        <v xml:space="preserve"> </v>
      </c>
      <c r="E359" s="45"/>
      <c r="F359" s="46"/>
      <c r="G359" s="46"/>
      <c r="H359" s="46"/>
      <c r="I359" s="46"/>
      <c r="J359" s="46"/>
      <c r="K359" s="46"/>
      <c r="L359" s="46"/>
      <c r="M359" s="46"/>
      <c r="N359" s="46"/>
      <c r="O359" s="46"/>
      <c r="P359" s="46"/>
      <c r="Q359" s="46"/>
      <c r="R359" s="46"/>
      <c r="S359" s="46"/>
      <c r="T359" s="46"/>
      <c r="U359" s="46"/>
      <c r="V359" s="46"/>
      <c r="W359" s="46"/>
    </row>
    <row r="360" spans="1:23">
      <c r="A360" s="46"/>
      <c r="B360" s="44">
        <v>356</v>
      </c>
      <c r="C360" s="51" t="str">
        <f>IF(入力・計算画面!$C363&lt;0.001," ",入力・計算画面!F363)</f>
        <v xml:space="preserve"> </v>
      </c>
      <c r="D360" s="52" t="str">
        <f>IF(C360&lt;1," ",入力・計算画面!G363)</f>
        <v xml:space="preserve"> </v>
      </c>
      <c r="E360" s="45"/>
      <c r="F360" s="46"/>
      <c r="G360" s="46"/>
      <c r="H360" s="46"/>
      <c r="I360" s="46"/>
      <c r="J360" s="46"/>
      <c r="K360" s="46"/>
      <c r="L360" s="46"/>
      <c r="M360" s="46"/>
      <c r="N360" s="46"/>
      <c r="O360" s="46"/>
      <c r="P360" s="46"/>
      <c r="Q360" s="46"/>
      <c r="R360" s="46"/>
      <c r="S360" s="46"/>
      <c r="T360" s="46"/>
      <c r="U360" s="46"/>
      <c r="V360" s="46"/>
      <c r="W360" s="46"/>
    </row>
    <row r="361" spans="1:23">
      <c r="A361" s="46"/>
      <c r="B361" s="44">
        <v>357</v>
      </c>
      <c r="C361" s="51" t="str">
        <f>IF(入力・計算画面!$C364&lt;0.001," ",入力・計算画面!F364)</f>
        <v xml:space="preserve"> </v>
      </c>
      <c r="D361" s="52" t="str">
        <f>IF(C361&lt;1," ",入力・計算画面!G364)</f>
        <v xml:space="preserve"> </v>
      </c>
      <c r="E361" s="45"/>
      <c r="F361" s="46"/>
      <c r="G361" s="46"/>
      <c r="H361" s="46"/>
      <c r="I361" s="46"/>
      <c r="J361" s="46"/>
      <c r="K361" s="46"/>
      <c r="L361" s="46"/>
      <c r="M361" s="46"/>
      <c r="N361" s="46"/>
      <c r="O361" s="46"/>
      <c r="P361" s="46"/>
      <c r="Q361" s="46"/>
      <c r="R361" s="46"/>
      <c r="S361" s="46"/>
      <c r="T361" s="46"/>
      <c r="U361" s="46"/>
      <c r="V361" s="46"/>
      <c r="W361" s="46"/>
    </row>
    <row r="362" spans="1:23">
      <c r="A362" s="46"/>
      <c r="B362" s="44">
        <v>358</v>
      </c>
      <c r="C362" s="51" t="str">
        <f>IF(入力・計算画面!$C365&lt;0.001," ",入力・計算画面!F365)</f>
        <v xml:space="preserve"> </v>
      </c>
      <c r="D362" s="52" t="str">
        <f>IF(C362&lt;1," ",入力・計算画面!G365)</f>
        <v xml:space="preserve"> </v>
      </c>
      <c r="E362" s="45"/>
      <c r="F362" s="46"/>
      <c r="G362" s="46"/>
      <c r="H362" s="46"/>
      <c r="I362" s="46"/>
      <c r="J362" s="46"/>
      <c r="K362" s="46"/>
      <c r="L362" s="46"/>
      <c r="M362" s="46"/>
      <c r="N362" s="46"/>
      <c r="O362" s="46"/>
      <c r="P362" s="46"/>
      <c r="Q362" s="46"/>
      <c r="R362" s="46"/>
      <c r="S362" s="46"/>
      <c r="T362" s="46"/>
      <c r="U362" s="46"/>
      <c r="V362" s="46"/>
      <c r="W362" s="46"/>
    </row>
    <row r="363" spans="1:23">
      <c r="A363" s="46"/>
      <c r="B363" s="44">
        <v>359</v>
      </c>
      <c r="C363" s="51" t="str">
        <f>IF(入力・計算画面!$C366&lt;0.001," ",入力・計算画面!F366)</f>
        <v xml:space="preserve"> </v>
      </c>
      <c r="D363" s="52" t="str">
        <f>IF(C363&lt;1," ",入力・計算画面!G366)</f>
        <v xml:space="preserve"> </v>
      </c>
      <c r="E363" s="45"/>
      <c r="F363" s="46"/>
      <c r="G363" s="46"/>
      <c r="H363" s="46"/>
      <c r="I363" s="46"/>
      <c r="J363" s="46"/>
      <c r="K363" s="46"/>
      <c r="L363" s="46"/>
      <c r="M363" s="46"/>
      <c r="N363" s="46"/>
      <c r="O363" s="46"/>
      <c r="P363" s="46"/>
      <c r="Q363" s="46"/>
      <c r="R363" s="46"/>
      <c r="S363" s="46"/>
      <c r="T363" s="46"/>
      <c r="U363" s="46"/>
      <c r="V363" s="46"/>
      <c r="W363" s="46"/>
    </row>
    <row r="364" spans="1:23">
      <c r="A364" s="46"/>
      <c r="B364" s="44">
        <v>360</v>
      </c>
      <c r="C364" s="51" t="str">
        <f>IF(入力・計算画面!$C367&lt;0.001," ",入力・計算画面!F367)</f>
        <v xml:space="preserve"> </v>
      </c>
      <c r="D364" s="52" t="str">
        <f>IF(C364&lt;1," ",入力・計算画面!G367)</f>
        <v xml:space="preserve"> </v>
      </c>
      <c r="E364" s="45"/>
      <c r="F364" s="46"/>
      <c r="G364" s="46"/>
      <c r="H364" s="46"/>
      <c r="I364" s="46"/>
      <c r="J364" s="46"/>
      <c r="K364" s="46"/>
      <c r="L364" s="46"/>
      <c r="M364" s="46"/>
      <c r="N364" s="46"/>
      <c r="O364" s="46"/>
      <c r="P364" s="46"/>
      <c r="Q364" s="46"/>
      <c r="R364" s="46"/>
      <c r="S364" s="46"/>
      <c r="T364" s="46"/>
      <c r="U364" s="46"/>
      <c r="V364" s="46"/>
      <c r="W364" s="46"/>
    </row>
    <row r="365" spans="1:23">
      <c r="A365" s="46"/>
      <c r="B365" s="44">
        <v>361</v>
      </c>
      <c r="C365" s="51" t="str">
        <f>IF(入力・計算画面!$C368&lt;0.001," ",入力・計算画面!F368)</f>
        <v xml:space="preserve"> </v>
      </c>
      <c r="D365" s="52" t="str">
        <f>IF(C365&lt;1," ",入力・計算画面!G368)</f>
        <v xml:space="preserve"> </v>
      </c>
      <c r="E365" s="45"/>
      <c r="F365" s="46"/>
      <c r="G365" s="46"/>
      <c r="H365" s="46"/>
      <c r="I365" s="46"/>
      <c r="J365" s="46"/>
      <c r="K365" s="46"/>
      <c r="L365" s="46"/>
      <c r="M365" s="46"/>
      <c r="N365" s="46"/>
      <c r="O365" s="46"/>
      <c r="P365" s="46"/>
      <c r="Q365" s="46"/>
      <c r="R365" s="46"/>
      <c r="S365" s="46"/>
      <c r="T365" s="46"/>
      <c r="U365" s="46"/>
      <c r="V365" s="46"/>
      <c r="W365" s="46"/>
    </row>
    <row r="366" spans="1:23">
      <c r="A366" s="46"/>
      <c r="B366" s="44">
        <v>362</v>
      </c>
      <c r="C366" s="51" t="str">
        <f>IF(入力・計算画面!$C369&lt;0.001," ",入力・計算画面!F369)</f>
        <v xml:space="preserve"> </v>
      </c>
      <c r="D366" s="52" t="str">
        <f>IF(C366&lt;1," ",入力・計算画面!G369)</f>
        <v xml:space="preserve"> </v>
      </c>
      <c r="E366" s="45"/>
      <c r="F366" s="46"/>
      <c r="G366" s="46"/>
      <c r="H366" s="46"/>
      <c r="I366" s="46"/>
      <c r="J366" s="46"/>
      <c r="K366" s="46"/>
      <c r="L366" s="46"/>
      <c r="M366" s="46"/>
      <c r="N366" s="46"/>
      <c r="O366" s="46"/>
      <c r="P366" s="46"/>
      <c r="Q366" s="46"/>
      <c r="R366" s="46"/>
      <c r="S366" s="46"/>
      <c r="T366" s="46"/>
      <c r="U366" s="46"/>
      <c r="V366" s="46"/>
      <c r="W366" s="46"/>
    </row>
    <row r="367" spans="1:23">
      <c r="A367" s="46"/>
      <c r="B367" s="44">
        <v>363</v>
      </c>
      <c r="C367" s="51" t="str">
        <f>IF(入力・計算画面!$C370&lt;0.001," ",入力・計算画面!F370)</f>
        <v xml:space="preserve"> </v>
      </c>
      <c r="D367" s="52" t="str">
        <f>IF(C367&lt;1," ",入力・計算画面!G370)</f>
        <v xml:space="preserve"> </v>
      </c>
      <c r="E367" s="45"/>
      <c r="F367" s="46"/>
      <c r="G367" s="46"/>
      <c r="H367" s="46"/>
      <c r="I367" s="46"/>
      <c r="J367" s="46"/>
      <c r="K367" s="46"/>
      <c r="L367" s="46"/>
      <c r="M367" s="46"/>
      <c r="N367" s="46"/>
      <c r="O367" s="46"/>
      <c r="P367" s="46"/>
      <c r="Q367" s="46"/>
      <c r="R367" s="46"/>
      <c r="S367" s="46"/>
      <c r="T367" s="46"/>
      <c r="U367" s="46"/>
      <c r="V367" s="46"/>
      <c r="W367" s="46"/>
    </row>
    <row r="368" spans="1:23">
      <c r="A368" s="46"/>
      <c r="B368" s="44">
        <v>364</v>
      </c>
      <c r="C368" s="51" t="str">
        <f>IF(入力・計算画面!$C371&lt;0.001," ",入力・計算画面!F371)</f>
        <v xml:space="preserve"> </v>
      </c>
      <c r="D368" s="52" t="str">
        <f>IF(C368&lt;1," ",入力・計算画面!G371)</f>
        <v xml:space="preserve"> </v>
      </c>
      <c r="E368" s="45"/>
      <c r="F368" s="46"/>
      <c r="G368" s="46"/>
      <c r="H368" s="46"/>
      <c r="I368" s="46"/>
      <c r="J368" s="46"/>
      <c r="K368" s="46"/>
      <c r="L368" s="46"/>
      <c r="M368" s="46"/>
      <c r="N368" s="46"/>
      <c r="O368" s="46"/>
      <c r="P368" s="46"/>
      <c r="Q368" s="46"/>
      <c r="R368" s="46"/>
      <c r="S368" s="46"/>
      <c r="T368" s="46"/>
      <c r="U368" s="46"/>
      <c r="V368" s="46"/>
      <c r="W368" s="46"/>
    </row>
    <row r="369" spans="1:23">
      <c r="A369" s="46"/>
      <c r="B369" s="44">
        <v>365</v>
      </c>
      <c r="C369" s="51" t="str">
        <f>IF(入力・計算画面!$C372&lt;0.001," ",入力・計算画面!F372)</f>
        <v xml:space="preserve"> </v>
      </c>
      <c r="D369" s="52" t="str">
        <f>IF(C369&lt;1," ",入力・計算画面!G372)</f>
        <v xml:space="preserve"> </v>
      </c>
      <c r="E369" s="45"/>
      <c r="F369" s="46"/>
      <c r="G369" s="46"/>
      <c r="H369" s="46"/>
      <c r="I369" s="46"/>
      <c r="J369" s="46"/>
      <c r="K369" s="46"/>
      <c r="L369" s="46"/>
      <c r="M369" s="46"/>
      <c r="N369" s="46"/>
      <c r="O369" s="46"/>
      <c r="P369" s="46"/>
      <c r="Q369" s="46"/>
      <c r="R369" s="46"/>
      <c r="S369" s="46"/>
      <c r="T369" s="46"/>
      <c r="U369" s="46"/>
      <c r="V369" s="46"/>
      <c r="W369" s="46"/>
    </row>
    <row r="370" spans="1:23">
      <c r="A370" s="46"/>
      <c r="B370" s="44">
        <v>366</v>
      </c>
      <c r="C370" s="51" t="str">
        <f>IF(入力・計算画面!$C373&lt;0.001," ",入力・計算画面!F373)</f>
        <v xml:space="preserve"> </v>
      </c>
      <c r="D370" s="52" t="str">
        <f>IF(C370&lt;1," ",入力・計算画面!G373)</f>
        <v xml:space="preserve"> </v>
      </c>
      <c r="E370" s="45"/>
      <c r="F370" s="46"/>
      <c r="G370" s="46"/>
      <c r="H370" s="46"/>
      <c r="I370" s="46"/>
      <c r="J370" s="46"/>
      <c r="K370" s="46"/>
      <c r="L370" s="46"/>
      <c r="M370" s="46"/>
      <c r="N370" s="46"/>
      <c r="O370" s="46"/>
      <c r="P370" s="46"/>
      <c r="Q370" s="46"/>
      <c r="R370" s="46"/>
      <c r="S370" s="46"/>
      <c r="T370" s="46"/>
      <c r="U370" s="46"/>
      <c r="V370" s="46"/>
      <c r="W370" s="46"/>
    </row>
    <row r="371" spans="1:23">
      <c r="A371" s="46"/>
      <c r="B371" s="44">
        <v>367</v>
      </c>
      <c r="C371" s="51" t="str">
        <f>IF(入力・計算画面!$C374&lt;0.001," ",入力・計算画面!F374)</f>
        <v xml:space="preserve"> </v>
      </c>
      <c r="D371" s="52" t="str">
        <f>IF(C371&lt;1," ",入力・計算画面!G374)</f>
        <v xml:space="preserve"> </v>
      </c>
      <c r="E371" s="45"/>
      <c r="F371" s="46"/>
      <c r="G371" s="46"/>
      <c r="H371" s="46"/>
      <c r="I371" s="46"/>
      <c r="J371" s="46"/>
      <c r="K371" s="46"/>
      <c r="L371" s="46"/>
      <c r="M371" s="46"/>
      <c r="N371" s="46"/>
      <c r="O371" s="46"/>
      <c r="P371" s="46"/>
      <c r="Q371" s="46"/>
      <c r="R371" s="46"/>
      <c r="S371" s="46"/>
      <c r="T371" s="46"/>
      <c r="U371" s="46"/>
      <c r="V371" s="46"/>
      <c r="W371" s="46"/>
    </row>
    <row r="372" spans="1:23">
      <c r="A372" s="46"/>
      <c r="B372" s="44">
        <v>368</v>
      </c>
      <c r="C372" s="51" t="str">
        <f>IF(入力・計算画面!$C375&lt;0.001," ",入力・計算画面!F375)</f>
        <v xml:space="preserve"> </v>
      </c>
      <c r="D372" s="52" t="str">
        <f>IF(C372&lt;1," ",入力・計算画面!G375)</f>
        <v xml:space="preserve"> </v>
      </c>
      <c r="E372" s="45"/>
      <c r="F372" s="46"/>
      <c r="G372" s="46"/>
      <c r="H372" s="46"/>
      <c r="I372" s="46"/>
      <c r="J372" s="46"/>
      <c r="K372" s="46"/>
      <c r="L372" s="46"/>
      <c r="M372" s="46"/>
      <c r="N372" s="46"/>
      <c r="O372" s="46"/>
      <c r="P372" s="46"/>
      <c r="Q372" s="46"/>
      <c r="R372" s="46"/>
      <c r="S372" s="46"/>
      <c r="T372" s="46"/>
      <c r="U372" s="46"/>
      <c r="V372" s="46"/>
      <c r="W372" s="46"/>
    </row>
    <row r="373" spans="1:23">
      <c r="A373" s="46"/>
      <c r="B373" s="44">
        <v>369</v>
      </c>
      <c r="C373" s="51" t="str">
        <f>IF(入力・計算画面!$C376&lt;0.001," ",入力・計算画面!F376)</f>
        <v xml:space="preserve"> </v>
      </c>
      <c r="D373" s="52" t="str">
        <f>IF(C373&lt;1," ",入力・計算画面!G376)</f>
        <v xml:space="preserve"> </v>
      </c>
      <c r="E373" s="45"/>
      <c r="F373" s="46"/>
      <c r="G373" s="46"/>
      <c r="H373" s="46"/>
      <c r="I373" s="46"/>
      <c r="J373" s="46"/>
      <c r="K373" s="46"/>
      <c r="L373" s="46"/>
      <c r="M373" s="46"/>
      <c r="N373" s="46"/>
      <c r="O373" s="46"/>
      <c r="P373" s="46"/>
      <c r="Q373" s="46"/>
      <c r="R373" s="46"/>
      <c r="S373" s="46"/>
      <c r="T373" s="46"/>
      <c r="U373" s="46"/>
      <c r="V373" s="46"/>
      <c r="W373" s="46"/>
    </row>
    <row r="374" spans="1:23">
      <c r="A374" s="46"/>
      <c r="B374" s="44">
        <v>370</v>
      </c>
      <c r="C374" s="51" t="str">
        <f>IF(入力・計算画面!$C377&lt;0.001," ",入力・計算画面!F377)</f>
        <v xml:space="preserve"> </v>
      </c>
      <c r="D374" s="52" t="str">
        <f>IF(C374&lt;1," ",入力・計算画面!G377)</f>
        <v xml:space="preserve"> </v>
      </c>
      <c r="E374" s="45"/>
      <c r="F374" s="46"/>
      <c r="G374" s="46"/>
      <c r="H374" s="46"/>
      <c r="I374" s="46"/>
      <c r="J374" s="46"/>
      <c r="K374" s="46"/>
      <c r="L374" s="46"/>
      <c r="M374" s="46"/>
      <c r="N374" s="46"/>
      <c r="O374" s="46"/>
      <c r="P374" s="46"/>
      <c r="Q374" s="46"/>
      <c r="R374" s="46"/>
      <c r="S374" s="46"/>
      <c r="T374" s="46"/>
      <c r="U374" s="46"/>
      <c r="V374" s="46"/>
      <c r="W374" s="46"/>
    </row>
    <row r="375" spans="1:23">
      <c r="A375" s="46"/>
      <c r="B375" s="44">
        <v>371</v>
      </c>
      <c r="C375" s="51" t="str">
        <f>IF(入力・計算画面!$C378&lt;0.001," ",入力・計算画面!F378)</f>
        <v xml:space="preserve"> </v>
      </c>
      <c r="D375" s="52" t="str">
        <f>IF(C375&lt;1," ",入力・計算画面!G378)</f>
        <v xml:space="preserve"> </v>
      </c>
      <c r="E375" s="45"/>
      <c r="F375" s="46"/>
      <c r="G375" s="46"/>
      <c r="H375" s="46"/>
      <c r="I375" s="46"/>
      <c r="J375" s="46"/>
      <c r="K375" s="46"/>
      <c r="L375" s="46"/>
      <c r="M375" s="46"/>
      <c r="N375" s="46"/>
      <c r="O375" s="46"/>
      <c r="P375" s="46"/>
      <c r="Q375" s="46"/>
      <c r="R375" s="46"/>
      <c r="S375" s="46"/>
      <c r="T375" s="46"/>
      <c r="U375" s="46"/>
      <c r="V375" s="46"/>
      <c r="W375" s="46"/>
    </row>
    <row r="376" spans="1:23">
      <c r="A376" s="46"/>
      <c r="B376" s="44">
        <v>372</v>
      </c>
      <c r="C376" s="51" t="str">
        <f>IF(入力・計算画面!$C379&lt;0.001," ",入力・計算画面!F379)</f>
        <v xml:space="preserve"> </v>
      </c>
      <c r="D376" s="52" t="str">
        <f>IF(C376&lt;1," ",入力・計算画面!G379)</f>
        <v xml:space="preserve"> </v>
      </c>
      <c r="E376" s="45"/>
      <c r="F376" s="46"/>
      <c r="G376" s="46"/>
      <c r="H376" s="46"/>
      <c r="I376" s="46"/>
      <c r="J376" s="46"/>
      <c r="K376" s="46"/>
      <c r="L376" s="46"/>
      <c r="M376" s="46"/>
      <c r="N376" s="46"/>
      <c r="O376" s="46"/>
      <c r="P376" s="46"/>
      <c r="Q376" s="46"/>
      <c r="R376" s="46"/>
      <c r="S376" s="46"/>
      <c r="T376" s="46"/>
      <c r="U376" s="46"/>
      <c r="V376" s="46"/>
      <c r="W376" s="46"/>
    </row>
    <row r="377" spans="1:23">
      <c r="A377" s="46"/>
      <c r="B377" s="44">
        <v>373</v>
      </c>
      <c r="C377" s="51" t="str">
        <f>IF(入力・計算画面!$C380&lt;0.001," ",入力・計算画面!F380)</f>
        <v xml:space="preserve"> </v>
      </c>
      <c r="D377" s="52" t="str">
        <f>IF(C377&lt;1," ",入力・計算画面!G380)</f>
        <v xml:space="preserve"> </v>
      </c>
      <c r="E377" s="45"/>
      <c r="F377" s="46"/>
      <c r="G377" s="46"/>
      <c r="H377" s="46"/>
      <c r="I377" s="46"/>
      <c r="J377" s="46"/>
      <c r="K377" s="46"/>
      <c r="L377" s="46"/>
      <c r="M377" s="46"/>
      <c r="N377" s="46"/>
      <c r="O377" s="46"/>
      <c r="P377" s="46"/>
      <c r="Q377" s="46"/>
      <c r="R377" s="46"/>
      <c r="S377" s="46"/>
      <c r="T377" s="46"/>
      <c r="U377" s="46"/>
      <c r="V377" s="46"/>
      <c r="W377" s="46"/>
    </row>
    <row r="378" spans="1:23">
      <c r="A378" s="46"/>
      <c r="B378" s="44">
        <v>374</v>
      </c>
      <c r="C378" s="51" t="str">
        <f>IF(入力・計算画面!$C381&lt;0.001," ",入力・計算画面!F381)</f>
        <v xml:space="preserve"> </v>
      </c>
      <c r="D378" s="52" t="str">
        <f>IF(C378&lt;1," ",入力・計算画面!G381)</f>
        <v xml:space="preserve"> </v>
      </c>
      <c r="E378" s="45"/>
      <c r="F378" s="46"/>
      <c r="G378" s="46"/>
      <c r="H378" s="46"/>
      <c r="I378" s="46"/>
      <c r="J378" s="46"/>
      <c r="K378" s="46"/>
      <c r="L378" s="46"/>
      <c r="M378" s="46"/>
      <c r="N378" s="46"/>
      <c r="O378" s="46"/>
      <c r="P378" s="46"/>
      <c r="Q378" s="46"/>
      <c r="R378" s="46"/>
      <c r="S378" s="46"/>
      <c r="T378" s="46"/>
      <c r="U378" s="46"/>
      <c r="V378" s="46"/>
      <c r="W378" s="46"/>
    </row>
    <row r="379" spans="1:23">
      <c r="A379" s="46"/>
      <c r="B379" s="44">
        <v>375</v>
      </c>
      <c r="C379" s="51" t="str">
        <f>IF(入力・計算画面!$C382&lt;0.001," ",入力・計算画面!F382)</f>
        <v xml:space="preserve"> </v>
      </c>
      <c r="D379" s="52" t="str">
        <f>IF(C379&lt;1," ",入力・計算画面!G382)</f>
        <v xml:space="preserve"> </v>
      </c>
      <c r="E379" s="45"/>
      <c r="F379" s="46"/>
      <c r="G379" s="46"/>
      <c r="H379" s="46"/>
      <c r="I379" s="46"/>
      <c r="J379" s="46"/>
      <c r="K379" s="46"/>
      <c r="L379" s="46"/>
      <c r="M379" s="46"/>
      <c r="N379" s="46"/>
      <c r="O379" s="46"/>
      <c r="P379" s="46"/>
      <c r="Q379" s="46"/>
      <c r="R379" s="46"/>
      <c r="S379" s="46"/>
      <c r="T379" s="46"/>
      <c r="U379" s="46"/>
      <c r="V379" s="46"/>
      <c r="W379" s="46"/>
    </row>
    <row r="380" spans="1:23">
      <c r="A380" s="46"/>
      <c r="B380" s="44">
        <v>376</v>
      </c>
      <c r="C380" s="51" t="str">
        <f>IF(入力・計算画面!$C383&lt;0.001," ",入力・計算画面!F383)</f>
        <v xml:space="preserve"> </v>
      </c>
      <c r="D380" s="52" t="str">
        <f>IF(C380&lt;1," ",入力・計算画面!G383)</f>
        <v xml:space="preserve"> </v>
      </c>
      <c r="E380" s="45"/>
      <c r="F380" s="46"/>
      <c r="G380" s="46"/>
      <c r="H380" s="46"/>
      <c r="I380" s="46"/>
      <c r="J380" s="46"/>
      <c r="K380" s="46"/>
      <c r="L380" s="46"/>
      <c r="M380" s="46"/>
      <c r="N380" s="46"/>
      <c r="O380" s="46"/>
      <c r="P380" s="46"/>
      <c r="Q380" s="46"/>
      <c r="R380" s="46"/>
      <c r="S380" s="46"/>
      <c r="T380" s="46"/>
      <c r="U380" s="46"/>
      <c r="V380" s="46"/>
      <c r="W380" s="46"/>
    </row>
    <row r="381" spans="1:23">
      <c r="A381" s="46"/>
      <c r="B381" s="44">
        <v>377</v>
      </c>
      <c r="C381" s="51" t="str">
        <f>IF(入力・計算画面!$C384&lt;0.001," ",入力・計算画面!F384)</f>
        <v xml:space="preserve"> </v>
      </c>
      <c r="D381" s="52" t="str">
        <f>IF(C381&lt;1," ",入力・計算画面!G384)</f>
        <v xml:space="preserve"> </v>
      </c>
      <c r="E381" s="45"/>
      <c r="F381" s="46"/>
      <c r="G381" s="46"/>
      <c r="H381" s="46"/>
      <c r="I381" s="46"/>
      <c r="J381" s="46"/>
      <c r="K381" s="46"/>
      <c r="L381" s="46"/>
      <c r="M381" s="46"/>
      <c r="N381" s="46"/>
      <c r="O381" s="46"/>
      <c r="P381" s="46"/>
      <c r="Q381" s="46"/>
      <c r="R381" s="46"/>
      <c r="S381" s="46"/>
      <c r="T381" s="46"/>
      <c r="U381" s="46"/>
      <c r="V381" s="46"/>
      <c r="W381" s="46"/>
    </row>
    <row r="382" spans="1:23">
      <c r="A382" s="46"/>
      <c r="B382" s="44">
        <v>378</v>
      </c>
      <c r="C382" s="51" t="str">
        <f>IF(入力・計算画面!$C385&lt;0.001," ",入力・計算画面!F385)</f>
        <v xml:space="preserve"> </v>
      </c>
      <c r="D382" s="52" t="str">
        <f>IF(C382&lt;1," ",入力・計算画面!G385)</f>
        <v xml:space="preserve"> </v>
      </c>
      <c r="E382" s="45"/>
      <c r="F382" s="46"/>
      <c r="G382" s="46"/>
      <c r="H382" s="46"/>
      <c r="I382" s="46"/>
      <c r="J382" s="46"/>
      <c r="K382" s="46"/>
      <c r="L382" s="46"/>
      <c r="M382" s="46"/>
      <c r="N382" s="46"/>
      <c r="O382" s="46"/>
      <c r="P382" s="46"/>
      <c r="Q382" s="46"/>
      <c r="R382" s="46"/>
      <c r="S382" s="46"/>
      <c r="T382" s="46"/>
      <c r="U382" s="46"/>
      <c r="V382" s="46"/>
      <c r="W382" s="46"/>
    </row>
    <row r="383" spans="1:23">
      <c r="A383" s="46"/>
      <c r="B383" s="44">
        <v>379</v>
      </c>
      <c r="C383" s="51" t="str">
        <f>IF(入力・計算画面!$C386&lt;0.001," ",入力・計算画面!F386)</f>
        <v xml:space="preserve"> </v>
      </c>
      <c r="D383" s="52" t="str">
        <f>IF(C383&lt;1," ",入力・計算画面!G386)</f>
        <v xml:space="preserve"> </v>
      </c>
      <c r="E383" s="45"/>
      <c r="F383" s="46"/>
      <c r="G383" s="46"/>
      <c r="H383" s="46"/>
      <c r="I383" s="46"/>
      <c r="J383" s="46"/>
      <c r="K383" s="46"/>
      <c r="L383" s="46"/>
      <c r="M383" s="46"/>
      <c r="N383" s="46"/>
      <c r="O383" s="46"/>
      <c r="P383" s="46"/>
      <c r="Q383" s="46"/>
      <c r="R383" s="46"/>
      <c r="S383" s="46"/>
      <c r="T383" s="46"/>
      <c r="U383" s="46"/>
      <c r="V383" s="46"/>
      <c r="W383" s="46"/>
    </row>
    <row r="384" spans="1:23">
      <c r="A384" s="46"/>
      <c r="B384" s="44">
        <v>380</v>
      </c>
      <c r="C384" s="51" t="str">
        <f>IF(入力・計算画面!$C387&lt;0.001," ",入力・計算画面!F387)</f>
        <v xml:space="preserve"> </v>
      </c>
      <c r="D384" s="52" t="str">
        <f>IF(C384&lt;1," ",入力・計算画面!G387)</f>
        <v xml:space="preserve"> </v>
      </c>
      <c r="E384" s="45"/>
      <c r="F384" s="46"/>
      <c r="G384" s="46"/>
      <c r="H384" s="46"/>
      <c r="I384" s="46"/>
      <c r="J384" s="46"/>
      <c r="K384" s="46"/>
      <c r="L384" s="46"/>
      <c r="M384" s="46"/>
      <c r="N384" s="46"/>
      <c r="O384" s="46"/>
      <c r="P384" s="46"/>
      <c r="Q384" s="46"/>
      <c r="R384" s="46"/>
      <c r="S384" s="46"/>
      <c r="T384" s="46"/>
      <c r="U384" s="46"/>
      <c r="V384" s="46"/>
      <c r="W384" s="46"/>
    </row>
    <row r="385" spans="1:23">
      <c r="A385" s="46"/>
      <c r="B385" s="44">
        <v>381</v>
      </c>
      <c r="C385" s="51" t="str">
        <f>IF(入力・計算画面!$C388&lt;0.001," ",入力・計算画面!F388)</f>
        <v xml:space="preserve"> </v>
      </c>
      <c r="D385" s="52" t="str">
        <f>IF(C385&lt;1," ",入力・計算画面!G388)</f>
        <v xml:space="preserve"> </v>
      </c>
      <c r="E385" s="45"/>
      <c r="F385" s="46"/>
      <c r="G385" s="46"/>
      <c r="H385" s="46"/>
      <c r="I385" s="46"/>
      <c r="J385" s="46"/>
      <c r="K385" s="46"/>
      <c r="L385" s="46"/>
      <c r="M385" s="46"/>
      <c r="N385" s="46"/>
      <c r="O385" s="46"/>
      <c r="P385" s="46"/>
      <c r="Q385" s="46"/>
      <c r="R385" s="46"/>
      <c r="S385" s="46"/>
      <c r="T385" s="46"/>
      <c r="U385" s="46"/>
      <c r="V385" s="46"/>
      <c r="W385" s="46"/>
    </row>
    <row r="386" spans="1:23">
      <c r="A386" s="46"/>
      <c r="B386" s="44">
        <v>382</v>
      </c>
      <c r="C386" s="51" t="str">
        <f>IF(入力・計算画面!$C389&lt;0.001," ",入力・計算画面!F389)</f>
        <v xml:space="preserve"> </v>
      </c>
      <c r="D386" s="52" t="str">
        <f>IF(C386&lt;1," ",入力・計算画面!G389)</f>
        <v xml:space="preserve"> </v>
      </c>
      <c r="E386" s="45"/>
      <c r="F386" s="46"/>
      <c r="G386" s="46"/>
      <c r="H386" s="46"/>
      <c r="I386" s="46"/>
      <c r="J386" s="46"/>
      <c r="K386" s="46"/>
      <c r="L386" s="46"/>
      <c r="M386" s="46"/>
      <c r="N386" s="46"/>
      <c r="O386" s="46"/>
      <c r="P386" s="46"/>
      <c r="Q386" s="46"/>
      <c r="R386" s="46"/>
      <c r="S386" s="46"/>
      <c r="T386" s="46"/>
      <c r="U386" s="46"/>
      <c r="V386" s="46"/>
      <c r="W386" s="46"/>
    </row>
    <row r="387" spans="1:23">
      <c r="A387" s="46"/>
      <c r="B387" s="44">
        <v>383</v>
      </c>
      <c r="C387" s="51" t="str">
        <f>IF(入力・計算画面!$C390&lt;0.001," ",入力・計算画面!F390)</f>
        <v xml:space="preserve"> </v>
      </c>
      <c r="D387" s="52" t="str">
        <f>IF(C387&lt;1," ",入力・計算画面!G390)</f>
        <v xml:space="preserve"> </v>
      </c>
      <c r="E387" s="45"/>
      <c r="F387" s="46"/>
      <c r="G387" s="46"/>
      <c r="H387" s="46"/>
      <c r="I387" s="46"/>
      <c r="J387" s="46"/>
      <c r="K387" s="46"/>
      <c r="L387" s="46"/>
      <c r="M387" s="46"/>
      <c r="N387" s="46"/>
      <c r="O387" s="46"/>
      <c r="P387" s="46"/>
      <c r="Q387" s="46"/>
      <c r="R387" s="46"/>
      <c r="S387" s="46"/>
      <c r="T387" s="46"/>
      <c r="U387" s="46"/>
      <c r="V387" s="46"/>
      <c r="W387" s="46"/>
    </row>
    <row r="388" spans="1:23">
      <c r="A388" s="46"/>
      <c r="B388" s="44">
        <v>384</v>
      </c>
      <c r="C388" s="51" t="str">
        <f>IF(入力・計算画面!$C391&lt;0.001," ",入力・計算画面!F391)</f>
        <v xml:space="preserve"> </v>
      </c>
      <c r="D388" s="52" t="str">
        <f>IF(C388&lt;1," ",入力・計算画面!G391)</f>
        <v xml:space="preserve"> </v>
      </c>
      <c r="E388" s="45"/>
      <c r="F388" s="46"/>
      <c r="G388" s="46"/>
      <c r="H388" s="46"/>
      <c r="I388" s="46"/>
      <c r="J388" s="46"/>
      <c r="K388" s="46"/>
      <c r="L388" s="46"/>
      <c r="M388" s="46"/>
      <c r="N388" s="46"/>
      <c r="O388" s="46"/>
      <c r="P388" s="46"/>
      <c r="Q388" s="46"/>
      <c r="R388" s="46"/>
      <c r="S388" s="46"/>
      <c r="T388" s="46"/>
      <c r="U388" s="46"/>
      <c r="V388" s="46"/>
      <c r="W388" s="46"/>
    </row>
    <row r="389" spans="1:23">
      <c r="A389" s="46"/>
      <c r="B389" s="44">
        <v>385</v>
      </c>
      <c r="C389" s="51" t="str">
        <f>IF(入力・計算画面!$C392&lt;0.001," ",入力・計算画面!F392)</f>
        <v xml:space="preserve"> </v>
      </c>
      <c r="D389" s="52" t="str">
        <f>IF(C389&lt;1," ",入力・計算画面!G392)</f>
        <v xml:space="preserve"> </v>
      </c>
      <c r="E389" s="45"/>
      <c r="F389" s="46"/>
      <c r="G389" s="46"/>
      <c r="H389" s="46"/>
      <c r="I389" s="46"/>
      <c r="J389" s="46"/>
      <c r="K389" s="46"/>
      <c r="L389" s="46"/>
      <c r="M389" s="46"/>
      <c r="N389" s="46"/>
      <c r="O389" s="46"/>
      <c r="P389" s="46"/>
      <c r="Q389" s="46"/>
      <c r="R389" s="46"/>
      <c r="S389" s="46"/>
      <c r="T389" s="46"/>
      <c r="U389" s="46"/>
      <c r="V389" s="46"/>
      <c r="W389" s="46"/>
    </row>
    <row r="390" spans="1:23">
      <c r="A390" s="46"/>
      <c r="B390" s="44">
        <v>386</v>
      </c>
      <c r="C390" s="51" t="str">
        <f>IF(入力・計算画面!$C393&lt;0.001," ",入力・計算画面!F393)</f>
        <v xml:space="preserve"> </v>
      </c>
      <c r="D390" s="52" t="str">
        <f>IF(C390&lt;1," ",入力・計算画面!G393)</f>
        <v xml:space="preserve"> </v>
      </c>
      <c r="E390" s="45"/>
      <c r="F390" s="46"/>
      <c r="G390" s="46"/>
      <c r="H390" s="46"/>
      <c r="I390" s="46"/>
      <c r="J390" s="46"/>
      <c r="K390" s="46"/>
      <c r="L390" s="46"/>
      <c r="M390" s="46"/>
      <c r="N390" s="46"/>
      <c r="O390" s="46"/>
      <c r="P390" s="46"/>
      <c r="Q390" s="46"/>
      <c r="R390" s="46"/>
      <c r="S390" s="46"/>
      <c r="T390" s="46"/>
      <c r="U390" s="46"/>
      <c r="V390" s="46"/>
      <c r="W390" s="46"/>
    </row>
    <row r="391" spans="1:23">
      <c r="A391" s="46"/>
      <c r="B391" s="44">
        <v>387</v>
      </c>
      <c r="C391" s="51" t="str">
        <f>IF(入力・計算画面!$C394&lt;0.001," ",入力・計算画面!F394)</f>
        <v xml:space="preserve"> </v>
      </c>
      <c r="D391" s="52" t="str">
        <f>IF(C391&lt;1," ",入力・計算画面!G394)</f>
        <v xml:space="preserve"> </v>
      </c>
      <c r="E391" s="45"/>
      <c r="F391" s="46"/>
      <c r="G391" s="46"/>
      <c r="H391" s="46"/>
      <c r="I391" s="46"/>
      <c r="J391" s="46"/>
      <c r="K391" s="46"/>
      <c r="L391" s="46"/>
      <c r="M391" s="46"/>
      <c r="N391" s="46"/>
      <c r="O391" s="46"/>
      <c r="P391" s="46"/>
      <c r="Q391" s="46"/>
      <c r="R391" s="46"/>
      <c r="S391" s="46"/>
      <c r="T391" s="46"/>
      <c r="U391" s="46"/>
      <c r="V391" s="46"/>
      <c r="W391" s="46"/>
    </row>
    <row r="392" spans="1:23">
      <c r="A392" s="46"/>
      <c r="B392" s="44">
        <v>388</v>
      </c>
      <c r="C392" s="51" t="str">
        <f>IF(入力・計算画面!$C395&lt;0.001," ",入力・計算画面!F395)</f>
        <v xml:space="preserve"> </v>
      </c>
      <c r="D392" s="52" t="str">
        <f>IF(C392&lt;1," ",入力・計算画面!G395)</f>
        <v xml:space="preserve"> </v>
      </c>
      <c r="E392" s="45"/>
      <c r="F392" s="46"/>
      <c r="G392" s="46"/>
      <c r="H392" s="46"/>
      <c r="I392" s="46"/>
      <c r="J392" s="46"/>
      <c r="K392" s="46"/>
      <c r="L392" s="46"/>
      <c r="M392" s="46"/>
      <c r="N392" s="46"/>
      <c r="O392" s="46"/>
      <c r="P392" s="46"/>
      <c r="Q392" s="46"/>
      <c r="R392" s="46"/>
      <c r="S392" s="46"/>
      <c r="T392" s="46"/>
      <c r="U392" s="46"/>
      <c r="V392" s="46"/>
      <c r="W392" s="46"/>
    </row>
    <row r="393" spans="1:23">
      <c r="A393" s="46"/>
      <c r="B393" s="44">
        <v>389</v>
      </c>
      <c r="C393" s="51" t="str">
        <f>IF(入力・計算画面!$C396&lt;0.001," ",入力・計算画面!F396)</f>
        <v xml:space="preserve"> </v>
      </c>
      <c r="D393" s="52" t="str">
        <f>IF(C393&lt;1," ",入力・計算画面!G396)</f>
        <v xml:space="preserve"> </v>
      </c>
      <c r="E393" s="45"/>
      <c r="F393" s="46"/>
      <c r="G393" s="46"/>
      <c r="H393" s="46"/>
      <c r="I393" s="46"/>
      <c r="J393" s="46"/>
      <c r="K393" s="46"/>
      <c r="L393" s="46"/>
      <c r="M393" s="46"/>
      <c r="N393" s="46"/>
      <c r="O393" s="46"/>
      <c r="P393" s="46"/>
      <c r="Q393" s="46"/>
      <c r="R393" s="46"/>
      <c r="S393" s="46"/>
      <c r="T393" s="46"/>
      <c r="U393" s="46"/>
      <c r="V393" s="46"/>
      <c r="W393" s="46"/>
    </row>
    <row r="394" spans="1:23">
      <c r="A394" s="46"/>
      <c r="B394" s="44">
        <v>390</v>
      </c>
      <c r="C394" s="51" t="str">
        <f>IF(入力・計算画面!$C397&lt;0.001," ",入力・計算画面!F397)</f>
        <v xml:space="preserve"> </v>
      </c>
      <c r="D394" s="52" t="str">
        <f>IF(C394&lt;1," ",入力・計算画面!G397)</f>
        <v xml:space="preserve"> </v>
      </c>
      <c r="E394" s="45"/>
      <c r="F394" s="46"/>
      <c r="G394" s="46"/>
      <c r="H394" s="46"/>
      <c r="I394" s="46"/>
      <c r="J394" s="46"/>
      <c r="K394" s="46"/>
      <c r="L394" s="46"/>
      <c r="M394" s="46"/>
      <c r="N394" s="46"/>
      <c r="O394" s="46"/>
      <c r="P394" s="46"/>
      <c r="Q394" s="46"/>
      <c r="R394" s="46"/>
      <c r="S394" s="46"/>
      <c r="T394" s="46"/>
      <c r="U394" s="46"/>
      <c r="V394" s="46"/>
      <c r="W394" s="46"/>
    </row>
    <row r="395" spans="1:23">
      <c r="A395" s="46"/>
      <c r="B395" s="44">
        <v>391</v>
      </c>
      <c r="C395" s="51" t="str">
        <f>IF(入力・計算画面!$C398&lt;0.001," ",入力・計算画面!F398)</f>
        <v xml:space="preserve"> </v>
      </c>
      <c r="D395" s="52" t="str">
        <f>IF(C395&lt;1," ",入力・計算画面!G398)</f>
        <v xml:space="preserve"> </v>
      </c>
      <c r="E395" s="45"/>
      <c r="F395" s="46"/>
      <c r="G395" s="46"/>
      <c r="H395" s="46"/>
      <c r="I395" s="46"/>
      <c r="J395" s="46"/>
      <c r="K395" s="46"/>
      <c r="L395" s="46"/>
      <c r="M395" s="46"/>
      <c r="N395" s="46"/>
      <c r="O395" s="46"/>
      <c r="P395" s="46"/>
      <c r="Q395" s="46"/>
      <c r="R395" s="46"/>
      <c r="S395" s="46"/>
      <c r="T395" s="46"/>
      <c r="U395" s="46"/>
      <c r="V395" s="46"/>
      <c r="W395" s="46"/>
    </row>
    <row r="396" spans="1:23">
      <c r="A396" s="46"/>
      <c r="B396" s="44">
        <v>392</v>
      </c>
      <c r="C396" s="51" t="str">
        <f>IF(入力・計算画面!$C399&lt;0.001," ",入力・計算画面!F399)</f>
        <v xml:space="preserve"> </v>
      </c>
      <c r="D396" s="52" t="str">
        <f>IF(C396&lt;1," ",入力・計算画面!G399)</f>
        <v xml:space="preserve"> </v>
      </c>
      <c r="E396" s="45"/>
      <c r="F396" s="46"/>
      <c r="G396" s="46"/>
      <c r="H396" s="46"/>
      <c r="I396" s="46"/>
      <c r="J396" s="46"/>
      <c r="K396" s="46"/>
      <c r="L396" s="46"/>
      <c r="M396" s="46"/>
      <c r="N396" s="46"/>
      <c r="O396" s="46"/>
      <c r="P396" s="46"/>
      <c r="Q396" s="46"/>
      <c r="R396" s="46"/>
      <c r="S396" s="46"/>
      <c r="T396" s="46"/>
      <c r="U396" s="46"/>
      <c r="V396" s="46"/>
      <c r="W396" s="46"/>
    </row>
    <row r="397" spans="1:23">
      <c r="A397" s="46"/>
      <c r="B397" s="44">
        <v>393</v>
      </c>
      <c r="C397" s="51" t="str">
        <f>IF(入力・計算画面!$C400&lt;0.001," ",入力・計算画面!F400)</f>
        <v xml:space="preserve"> </v>
      </c>
      <c r="D397" s="52" t="str">
        <f>IF(C397&lt;1," ",入力・計算画面!G400)</f>
        <v xml:space="preserve"> </v>
      </c>
      <c r="E397" s="45"/>
      <c r="F397" s="46"/>
      <c r="G397" s="46"/>
      <c r="H397" s="46"/>
      <c r="I397" s="46"/>
      <c r="J397" s="46"/>
      <c r="K397" s="46"/>
      <c r="L397" s="46"/>
      <c r="M397" s="46"/>
      <c r="N397" s="46"/>
      <c r="O397" s="46"/>
      <c r="P397" s="46"/>
      <c r="Q397" s="46"/>
      <c r="R397" s="46"/>
      <c r="S397" s="46"/>
      <c r="T397" s="46"/>
      <c r="U397" s="46"/>
      <c r="V397" s="46"/>
      <c r="W397" s="46"/>
    </row>
    <row r="398" spans="1:23">
      <c r="A398" s="46"/>
      <c r="B398" s="44">
        <v>394</v>
      </c>
      <c r="C398" s="51" t="str">
        <f>IF(入力・計算画面!$C401&lt;0.001," ",入力・計算画面!F401)</f>
        <v xml:space="preserve"> </v>
      </c>
      <c r="D398" s="52" t="str">
        <f>IF(C398&lt;1," ",入力・計算画面!G401)</f>
        <v xml:space="preserve"> </v>
      </c>
      <c r="E398" s="45"/>
      <c r="F398" s="46"/>
      <c r="G398" s="46"/>
      <c r="H398" s="46"/>
      <c r="I398" s="46"/>
      <c r="J398" s="46"/>
      <c r="K398" s="46"/>
      <c r="L398" s="46"/>
      <c r="M398" s="46"/>
      <c r="N398" s="46"/>
      <c r="O398" s="46"/>
      <c r="P398" s="46"/>
      <c r="Q398" s="46"/>
      <c r="R398" s="46"/>
      <c r="S398" s="46"/>
      <c r="T398" s="46"/>
      <c r="U398" s="46"/>
      <c r="V398" s="46"/>
      <c r="W398" s="46"/>
    </row>
    <row r="399" spans="1:23">
      <c r="A399" s="46"/>
      <c r="B399" s="44">
        <v>395</v>
      </c>
      <c r="C399" s="51" t="str">
        <f>IF(入力・計算画面!$C402&lt;0.001," ",入力・計算画面!F402)</f>
        <v xml:space="preserve"> </v>
      </c>
      <c r="D399" s="52" t="str">
        <f>IF(C399&lt;1," ",入力・計算画面!G402)</f>
        <v xml:space="preserve"> </v>
      </c>
      <c r="E399" s="45"/>
      <c r="F399" s="46"/>
      <c r="G399" s="46"/>
      <c r="H399" s="46"/>
      <c r="I399" s="46"/>
      <c r="J399" s="46"/>
      <c r="K399" s="46"/>
      <c r="L399" s="46"/>
      <c r="M399" s="46"/>
      <c r="N399" s="46"/>
      <c r="O399" s="46"/>
      <c r="P399" s="46"/>
      <c r="Q399" s="46"/>
      <c r="R399" s="46"/>
      <c r="S399" s="46"/>
      <c r="T399" s="46"/>
      <c r="U399" s="46"/>
      <c r="V399" s="46"/>
      <c r="W399" s="46"/>
    </row>
    <row r="400" spans="1:23">
      <c r="A400" s="46"/>
      <c r="B400" s="44">
        <v>396</v>
      </c>
      <c r="C400" s="51" t="str">
        <f>IF(入力・計算画面!$C403&lt;0.001," ",入力・計算画面!F403)</f>
        <v xml:space="preserve"> </v>
      </c>
      <c r="D400" s="52" t="str">
        <f>IF(C400&lt;1," ",入力・計算画面!G403)</f>
        <v xml:space="preserve"> </v>
      </c>
      <c r="E400" s="45"/>
      <c r="F400" s="46"/>
      <c r="G400" s="46"/>
      <c r="H400" s="46"/>
      <c r="I400" s="46"/>
      <c r="J400" s="46"/>
      <c r="K400" s="46"/>
      <c r="L400" s="46"/>
      <c r="M400" s="46"/>
      <c r="N400" s="46"/>
      <c r="O400" s="46"/>
      <c r="P400" s="46"/>
      <c r="Q400" s="46"/>
      <c r="R400" s="46"/>
      <c r="S400" s="46"/>
      <c r="T400" s="46"/>
      <c r="U400" s="46"/>
      <c r="V400" s="46"/>
      <c r="W400" s="46"/>
    </row>
    <row r="401" spans="1:23">
      <c r="A401" s="46"/>
      <c r="B401" s="44">
        <v>397</v>
      </c>
      <c r="C401" s="51" t="str">
        <f>IF(入力・計算画面!$C404&lt;0.001," ",入力・計算画面!F404)</f>
        <v xml:space="preserve"> </v>
      </c>
      <c r="D401" s="52" t="str">
        <f>IF(C401&lt;1," ",入力・計算画面!G404)</f>
        <v xml:space="preserve"> </v>
      </c>
      <c r="E401" s="45"/>
      <c r="F401" s="46"/>
      <c r="G401" s="46"/>
      <c r="H401" s="46"/>
      <c r="I401" s="46"/>
      <c r="J401" s="46"/>
      <c r="K401" s="46"/>
      <c r="L401" s="46"/>
      <c r="M401" s="46"/>
      <c r="N401" s="46"/>
      <c r="O401" s="46"/>
      <c r="P401" s="46"/>
      <c r="Q401" s="46"/>
      <c r="R401" s="46"/>
      <c r="S401" s="46"/>
      <c r="T401" s="46"/>
      <c r="U401" s="46"/>
      <c r="V401" s="46"/>
      <c r="W401" s="46"/>
    </row>
    <row r="402" spans="1:23">
      <c r="A402" s="46"/>
      <c r="B402" s="44">
        <v>398</v>
      </c>
      <c r="C402" s="51" t="str">
        <f>IF(入力・計算画面!$C405&lt;0.001," ",入力・計算画面!F405)</f>
        <v xml:space="preserve"> </v>
      </c>
      <c r="D402" s="52" t="str">
        <f>IF(C402&lt;1," ",入力・計算画面!G405)</f>
        <v xml:space="preserve"> </v>
      </c>
      <c r="E402" s="45"/>
      <c r="F402" s="46"/>
      <c r="G402" s="46"/>
      <c r="H402" s="46"/>
      <c r="I402" s="46"/>
      <c r="J402" s="46"/>
      <c r="K402" s="46"/>
      <c r="L402" s="46"/>
      <c r="M402" s="46"/>
      <c r="N402" s="46"/>
      <c r="O402" s="46"/>
      <c r="P402" s="46"/>
      <c r="Q402" s="46"/>
      <c r="R402" s="46"/>
      <c r="S402" s="46"/>
      <c r="T402" s="46"/>
      <c r="U402" s="46"/>
      <c r="V402" s="46"/>
      <c r="W402" s="46"/>
    </row>
    <row r="403" spans="1:23">
      <c r="A403" s="46"/>
      <c r="B403" s="44">
        <v>399</v>
      </c>
      <c r="C403" s="51" t="str">
        <f>IF(入力・計算画面!$C406&lt;0.001," ",入力・計算画面!F406)</f>
        <v xml:space="preserve"> </v>
      </c>
      <c r="D403" s="52" t="str">
        <f>IF(C403&lt;1," ",入力・計算画面!G406)</f>
        <v xml:space="preserve"> </v>
      </c>
      <c r="E403" s="45"/>
      <c r="F403" s="46"/>
      <c r="G403" s="46"/>
      <c r="H403" s="46"/>
      <c r="I403" s="46"/>
      <c r="J403" s="46"/>
      <c r="K403" s="46"/>
      <c r="L403" s="46"/>
      <c r="M403" s="46"/>
      <c r="N403" s="46"/>
      <c r="O403" s="46"/>
      <c r="P403" s="46"/>
      <c r="Q403" s="46"/>
      <c r="R403" s="46"/>
      <c r="S403" s="46"/>
      <c r="T403" s="46"/>
      <c r="U403" s="46"/>
      <c r="V403" s="46"/>
      <c r="W403" s="46"/>
    </row>
    <row r="404" spans="1:23">
      <c r="A404" s="46"/>
      <c r="B404" s="44">
        <v>400</v>
      </c>
      <c r="C404" s="51" t="str">
        <f>IF(入力・計算画面!$C407&lt;0.001," ",入力・計算画面!F407)</f>
        <v xml:space="preserve"> </v>
      </c>
      <c r="D404" s="52" t="str">
        <f>IF(C404&lt;1," ",入力・計算画面!G407)</f>
        <v xml:space="preserve"> </v>
      </c>
      <c r="E404" s="45"/>
      <c r="F404" s="46"/>
      <c r="G404" s="46"/>
      <c r="H404" s="46"/>
      <c r="I404" s="46"/>
      <c r="J404" s="46"/>
      <c r="K404" s="46"/>
      <c r="L404" s="46"/>
      <c r="M404" s="46"/>
      <c r="N404" s="46"/>
      <c r="O404" s="46"/>
      <c r="P404" s="46"/>
      <c r="Q404" s="46"/>
      <c r="R404" s="46"/>
      <c r="S404" s="46"/>
      <c r="T404" s="46"/>
      <c r="U404" s="46"/>
      <c r="V404" s="46"/>
      <c r="W404" s="46"/>
    </row>
    <row r="405" spans="1:23">
      <c r="A405" s="46"/>
      <c r="B405" s="44">
        <v>401</v>
      </c>
      <c r="C405" s="51" t="str">
        <f>IF(入力・計算画面!$C408&lt;0.001," ",入力・計算画面!F408)</f>
        <v xml:space="preserve"> </v>
      </c>
      <c r="D405" s="52" t="str">
        <f>IF(C405&lt;1," ",入力・計算画面!G408)</f>
        <v xml:space="preserve"> </v>
      </c>
      <c r="E405" s="45"/>
      <c r="F405" s="46"/>
      <c r="G405" s="46"/>
      <c r="H405" s="46"/>
      <c r="I405" s="46"/>
      <c r="J405" s="46"/>
      <c r="K405" s="46"/>
      <c r="L405" s="46"/>
      <c r="M405" s="46"/>
      <c r="N405" s="46"/>
      <c r="O405" s="46"/>
      <c r="P405" s="46"/>
      <c r="Q405" s="46"/>
      <c r="R405" s="46"/>
      <c r="S405" s="46"/>
      <c r="T405" s="46"/>
      <c r="U405" s="46"/>
      <c r="V405" s="46"/>
      <c r="W405" s="46"/>
    </row>
    <row r="406" spans="1:23">
      <c r="A406" s="46"/>
      <c r="B406" s="44">
        <v>402</v>
      </c>
      <c r="C406" s="51" t="str">
        <f>IF(入力・計算画面!$C409&lt;0.001," ",入力・計算画面!F409)</f>
        <v xml:space="preserve"> </v>
      </c>
      <c r="D406" s="52" t="str">
        <f>IF(C406&lt;1," ",入力・計算画面!G409)</f>
        <v xml:space="preserve"> </v>
      </c>
      <c r="E406" s="45"/>
      <c r="F406" s="46"/>
      <c r="G406" s="46"/>
      <c r="H406" s="46"/>
      <c r="I406" s="46"/>
      <c r="J406" s="46"/>
      <c r="K406" s="46"/>
      <c r="L406" s="46"/>
      <c r="M406" s="46"/>
      <c r="N406" s="46"/>
      <c r="O406" s="46"/>
      <c r="P406" s="46"/>
      <c r="Q406" s="46"/>
      <c r="R406" s="46"/>
      <c r="S406" s="46"/>
      <c r="T406" s="46"/>
      <c r="U406" s="46"/>
      <c r="V406" s="46"/>
      <c r="W406" s="46"/>
    </row>
    <row r="407" spans="1:23">
      <c r="A407" s="46"/>
      <c r="B407" s="44">
        <v>403</v>
      </c>
      <c r="C407" s="51" t="str">
        <f>IF(入力・計算画面!$C410&lt;0.001," ",入力・計算画面!F410)</f>
        <v xml:space="preserve"> </v>
      </c>
      <c r="D407" s="52" t="str">
        <f>IF(C407&lt;1," ",入力・計算画面!G410)</f>
        <v xml:space="preserve"> </v>
      </c>
      <c r="E407" s="45"/>
      <c r="F407" s="46"/>
      <c r="G407" s="46"/>
      <c r="H407" s="46"/>
      <c r="I407" s="46"/>
      <c r="J407" s="46"/>
      <c r="K407" s="46"/>
      <c r="L407" s="46"/>
      <c r="M407" s="46"/>
      <c r="N407" s="46"/>
      <c r="O407" s="46"/>
      <c r="P407" s="46"/>
      <c r="Q407" s="46"/>
      <c r="R407" s="46"/>
      <c r="S407" s="46"/>
      <c r="T407" s="46"/>
      <c r="U407" s="46"/>
      <c r="V407" s="46"/>
      <c r="W407" s="46"/>
    </row>
    <row r="408" spans="1:23">
      <c r="A408" s="46"/>
      <c r="B408" s="44">
        <v>404</v>
      </c>
      <c r="C408" s="51" t="str">
        <f>IF(入力・計算画面!$C411&lt;0.001," ",入力・計算画面!F411)</f>
        <v xml:space="preserve"> </v>
      </c>
      <c r="D408" s="52" t="str">
        <f>IF(C408&lt;1," ",入力・計算画面!G411)</f>
        <v xml:space="preserve"> </v>
      </c>
      <c r="E408" s="45"/>
      <c r="F408" s="46"/>
      <c r="G408" s="46"/>
      <c r="H408" s="46"/>
      <c r="I408" s="46"/>
      <c r="J408" s="46"/>
      <c r="K408" s="46"/>
      <c r="L408" s="46"/>
      <c r="M408" s="46"/>
      <c r="N408" s="46"/>
      <c r="O408" s="46"/>
      <c r="P408" s="46"/>
      <c r="Q408" s="46"/>
      <c r="R408" s="46"/>
      <c r="S408" s="46"/>
      <c r="T408" s="46"/>
      <c r="U408" s="46"/>
      <c r="V408" s="46"/>
      <c r="W408" s="46"/>
    </row>
    <row r="409" spans="1:23">
      <c r="A409" s="46"/>
      <c r="B409" s="44">
        <v>405</v>
      </c>
      <c r="C409" s="51" t="str">
        <f>IF(入力・計算画面!$C412&lt;0.001," ",入力・計算画面!F412)</f>
        <v xml:space="preserve"> </v>
      </c>
      <c r="D409" s="52" t="str">
        <f>IF(C409&lt;1," ",入力・計算画面!G412)</f>
        <v xml:space="preserve"> </v>
      </c>
      <c r="E409" s="45"/>
      <c r="F409" s="46"/>
      <c r="G409" s="46"/>
      <c r="H409" s="46"/>
      <c r="I409" s="46"/>
      <c r="J409" s="46"/>
      <c r="K409" s="46"/>
      <c r="L409" s="46"/>
      <c r="M409" s="46"/>
      <c r="N409" s="46"/>
      <c r="O409" s="46"/>
      <c r="P409" s="46"/>
      <c r="Q409" s="46"/>
      <c r="R409" s="46"/>
      <c r="S409" s="46"/>
      <c r="T409" s="46"/>
      <c r="U409" s="46"/>
      <c r="V409" s="46"/>
      <c r="W409" s="46"/>
    </row>
    <row r="410" spans="1:23">
      <c r="A410" s="46"/>
      <c r="B410" s="44">
        <v>406</v>
      </c>
      <c r="C410" s="51" t="str">
        <f>IF(入力・計算画面!$C413&lt;0.001," ",入力・計算画面!F413)</f>
        <v xml:space="preserve"> </v>
      </c>
      <c r="D410" s="52" t="str">
        <f>IF(C410&lt;1," ",入力・計算画面!G413)</f>
        <v xml:space="preserve"> </v>
      </c>
      <c r="E410" s="45"/>
      <c r="F410" s="46"/>
      <c r="G410" s="46"/>
      <c r="H410" s="46"/>
      <c r="I410" s="46"/>
      <c r="J410" s="46"/>
      <c r="K410" s="46"/>
      <c r="L410" s="46"/>
      <c r="M410" s="46"/>
      <c r="N410" s="46"/>
      <c r="O410" s="46"/>
      <c r="P410" s="46"/>
      <c r="Q410" s="46"/>
      <c r="R410" s="46"/>
      <c r="S410" s="46"/>
      <c r="T410" s="46"/>
      <c r="U410" s="46"/>
      <c r="V410" s="46"/>
      <c r="W410" s="46"/>
    </row>
    <row r="411" spans="1:23">
      <c r="A411" s="46"/>
      <c r="B411" s="44">
        <v>407</v>
      </c>
      <c r="C411" s="51" t="str">
        <f>IF(入力・計算画面!$C414&lt;0.001," ",入力・計算画面!F414)</f>
        <v xml:space="preserve"> </v>
      </c>
      <c r="D411" s="52" t="str">
        <f>IF(C411&lt;1," ",入力・計算画面!G414)</f>
        <v xml:space="preserve"> </v>
      </c>
      <c r="E411" s="45"/>
      <c r="F411" s="46"/>
      <c r="G411" s="46"/>
      <c r="H411" s="46"/>
      <c r="I411" s="46"/>
      <c r="J411" s="46"/>
      <c r="K411" s="46"/>
      <c r="L411" s="46"/>
      <c r="M411" s="46"/>
      <c r="N411" s="46"/>
      <c r="O411" s="46"/>
      <c r="P411" s="46"/>
      <c r="Q411" s="46"/>
      <c r="R411" s="46"/>
      <c r="S411" s="46"/>
      <c r="T411" s="46"/>
      <c r="U411" s="46"/>
      <c r="V411" s="46"/>
      <c r="W411" s="46"/>
    </row>
    <row r="412" spans="1:23">
      <c r="A412" s="46"/>
      <c r="B412" s="44">
        <v>408</v>
      </c>
      <c r="C412" s="51" t="str">
        <f>IF(入力・計算画面!$C415&lt;0.001," ",入力・計算画面!F415)</f>
        <v xml:space="preserve"> </v>
      </c>
      <c r="D412" s="52" t="str">
        <f>IF(C412&lt;1," ",入力・計算画面!G415)</f>
        <v xml:space="preserve"> </v>
      </c>
      <c r="E412" s="45"/>
      <c r="F412" s="46"/>
      <c r="G412" s="46"/>
      <c r="H412" s="46"/>
      <c r="I412" s="46"/>
      <c r="J412" s="46"/>
      <c r="K412" s="46"/>
      <c r="L412" s="46"/>
      <c r="M412" s="46"/>
      <c r="N412" s="46"/>
      <c r="O412" s="46"/>
      <c r="P412" s="46"/>
      <c r="Q412" s="46"/>
      <c r="R412" s="46"/>
      <c r="S412" s="46"/>
      <c r="T412" s="46"/>
      <c r="U412" s="46"/>
      <c r="V412" s="46"/>
      <c r="W412" s="46"/>
    </row>
    <row r="413" spans="1:23">
      <c r="A413" s="46"/>
      <c r="B413" s="44">
        <v>409</v>
      </c>
      <c r="C413" s="51" t="str">
        <f>IF(入力・計算画面!$C416&lt;0.001," ",入力・計算画面!F416)</f>
        <v xml:space="preserve"> </v>
      </c>
      <c r="D413" s="52" t="str">
        <f>IF(C413&lt;1," ",入力・計算画面!G416)</f>
        <v xml:space="preserve"> </v>
      </c>
      <c r="E413" s="45"/>
      <c r="F413" s="46"/>
      <c r="G413" s="46"/>
      <c r="H413" s="46"/>
      <c r="I413" s="46"/>
      <c r="J413" s="46"/>
      <c r="K413" s="46"/>
      <c r="L413" s="46"/>
      <c r="M413" s="46"/>
      <c r="N413" s="46"/>
      <c r="O413" s="46"/>
      <c r="P413" s="46"/>
      <c r="Q413" s="46"/>
      <c r="R413" s="46"/>
      <c r="S413" s="46"/>
      <c r="T413" s="46"/>
      <c r="U413" s="46"/>
      <c r="V413" s="46"/>
      <c r="W413" s="46"/>
    </row>
    <row r="414" spans="1:23">
      <c r="A414" s="46"/>
      <c r="B414" s="44">
        <v>410</v>
      </c>
      <c r="C414" s="51" t="str">
        <f>IF(入力・計算画面!$C417&lt;0.001," ",入力・計算画面!F417)</f>
        <v xml:space="preserve"> </v>
      </c>
      <c r="D414" s="52" t="str">
        <f>IF(C414&lt;1," ",入力・計算画面!G417)</f>
        <v xml:space="preserve"> </v>
      </c>
      <c r="E414" s="45"/>
      <c r="F414" s="46"/>
      <c r="G414" s="46"/>
      <c r="H414" s="46"/>
      <c r="I414" s="46"/>
      <c r="J414" s="46"/>
      <c r="K414" s="46"/>
      <c r="L414" s="46"/>
      <c r="M414" s="46"/>
      <c r="N414" s="46"/>
      <c r="O414" s="46"/>
      <c r="P414" s="46"/>
      <c r="Q414" s="46"/>
      <c r="R414" s="46"/>
      <c r="S414" s="46"/>
      <c r="T414" s="46"/>
      <c r="U414" s="46"/>
      <c r="V414" s="46"/>
      <c r="W414" s="46"/>
    </row>
    <row r="415" spans="1:23">
      <c r="A415" s="46"/>
      <c r="B415" s="44">
        <v>411</v>
      </c>
      <c r="C415" s="51" t="str">
        <f>IF(入力・計算画面!$C418&lt;0.001," ",入力・計算画面!F418)</f>
        <v xml:space="preserve"> </v>
      </c>
      <c r="D415" s="52" t="str">
        <f>IF(C415&lt;1," ",入力・計算画面!G418)</f>
        <v xml:space="preserve"> </v>
      </c>
      <c r="E415" s="45"/>
      <c r="F415" s="46"/>
      <c r="G415" s="46"/>
      <c r="H415" s="46"/>
      <c r="I415" s="46"/>
      <c r="J415" s="46"/>
      <c r="K415" s="46"/>
      <c r="L415" s="46"/>
      <c r="M415" s="46"/>
      <c r="N415" s="46"/>
      <c r="O415" s="46"/>
      <c r="P415" s="46"/>
      <c r="Q415" s="46"/>
      <c r="R415" s="46"/>
      <c r="S415" s="46"/>
      <c r="T415" s="46"/>
      <c r="U415" s="46"/>
      <c r="V415" s="46"/>
      <c r="W415" s="46"/>
    </row>
    <row r="416" spans="1:23">
      <c r="A416" s="46"/>
      <c r="B416" s="44">
        <v>412</v>
      </c>
      <c r="C416" s="51" t="str">
        <f>IF(入力・計算画面!$C419&lt;0.001," ",入力・計算画面!F419)</f>
        <v xml:space="preserve"> </v>
      </c>
      <c r="D416" s="52" t="str">
        <f>IF(C416&lt;1," ",入力・計算画面!G419)</f>
        <v xml:space="preserve"> </v>
      </c>
      <c r="E416" s="45"/>
      <c r="F416" s="46"/>
      <c r="G416" s="46"/>
      <c r="H416" s="46"/>
      <c r="I416" s="46"/>
      <c r="J416" s="46"/>
      <c r="K416" s="46"/>
      <c r="L416" s="46"/>
      <c r="M416" s="46"/>
      <c r="N416" s="46"/>
      <c r="O416" s="46"/>
      <c r="P416" s="46"/>
      <c r="Q416" s="46"/>
      <c r="R416" s="46"/>
      <c r="S416" s="46"/>
      <c r="T416" s="46"/>
      <c r="U416" s="46"/>
      <c r="V416" s="46"/>
      <c r="W416" s="46"/>
    </row>
    <row r="417" spans="1:23">
      <c r="A417" s="46"/>
      <c r="B417" s="44">
        <v>413</v>
      </c>
      <c r="C417" s="51" t="str">
        <f>IF(入力・計算画面!$C420&lt;0.001," ",入力・計算画面!F420)</f>
        <v xml:space="preserve"> </v>
      </c>
      <c r="D417" s="52" t="str">
        <f>IF(C417&lt;1," ",入力・計算画面!G420)</f>
        <v xml:space="preserve"> </v>
      </c>
      <c r="E417" s="45"/>
      <c r="F417" s="46"/>
      <c r="G417" s="46"/>
      <c r="H417" s="46"/>
      <c r="I417" s="46"/>
      <c r="J417" s="46"/>
      <c r="K417" s="46"/>
      <c r="L417" s="46"/>
      <c r="M417" s="46"/>
      <c r="N417" s="46"/>
      <c r="O417" s="46"/>
      <c r="P417" s="46"/>
      <c r="Q417" s="46"/>
      <c r="R417" s="46"/>
      <c r="S417" s="46"/>
      <c r="T417" s="46"/>
      <c r="U417" s="46"/>
      <c r="V417" s="46"/>
      <c r="W417" s="46"/>
    </row>
    <row r="418" spans="1:23">
      <c r="A418" s="46"/>
      <c r="B418" s="44">
        <v>414</v>
      </c>
      <c r="C418" s="51" t="str">
        <f>IF(入力・計算画面!$C421&lt;0.001," ",入力・計算画面!F421)</f>
        <v xml:space="preserve"> </v>
      </c>
      <c r="D418" s="52" t="str">
        <f>IF(C418&lt;1," ",入力・計算画面!G421)</f>
        <v xml:space="preserve"> </v>
      </c>
      <c r="E418" s="45"/>
      <c r="F418" s="46"/>
      <c r="G418" s="46"/>
      <c r="H418" s="46"/>
      <c r="I418" s="46"/>
      <c r="J418" s="46"/>
      <c r="K418" s="46"/>
      <c r="L418" s="46"/>
      <c r="M418" s="46"/>
      <c r="N418" s="46"/>
      <c r="O418" s="46"/>
      <c r="P418" s="46"/>
      <c r="Q418" s="46"/>
      <c r="R418" s="46"/>
      <c r="S418" s="46"/>
      <c r="T418" s="46"/>
      <c r="U418" s="46"/>
      <c r="V418" s="46"/>
      <c r="W418" s="46"/>
    </row>
    <row r="419" spans="1:23">
      <c r="A419" s="46"/>
      <c r="B419" s="44">
        <v>415</v>
      </c>
      <c r="C419" s="51" t="str">
        <f>IF(入力・計算画面!$C422&lt;0.001," ",入力・計算画面!F422)</f>
        <v xml:space="preserve"> </v>
      </c>
      <c r="D419" s="52" t="str">
        <f>IF(C419&lt;1," ",入力・計算画面!G422)</f>
        <v xml:space="preserve"> </v>
      </c>
      <c r="E419" s="45"/>
      <c r="F419" s="46"/>
      <c r="G419" s="46"/>
      <c r="H419" s="46"/>
      <c r="I419" s="46"/>
      <c r="J419" s="46"/>
      <c r="K419" s="46"/>
      <c r="L419" s="46"/>
      <c r="M419" s="46"/>
      <c r="N419" s="46"/>
      <c r="O419" s="46"/>
      <c r="P419" s="46"/>
      <c r="Q419" s="46"/>
      <c r="R419" s="46"/>
      <c r="S419" s="46"/>
      <c r="T419" s="46"/>
      <c r="U419" s="46"/>
      <c r="V419" s="46"/>
      <c r="W419" s="46"/>
    </row>
    <row r="420" spans="1:23">
      <c r="A420" s="46"/>
      <c r="B420" s="44">
        <v>416</v>
      </c>
      <c r="C420" s="51" t="str">
        <f>IF(入力・計算画面!$C423&lt;0.001," ",入力・計算画面!F423)</f>
        <v xml:space="preserve"> </v>
      </c>
      <c r="D420" s="52" t="str">
        <f>IF(C420&lt;1," ",入力・計算画面!G423)</f>
        <v xml:space="preserve"> </v>
      </c>
      <c r="E420" s="45"/>
      <c r="F420" s="46"/>
      <c r="G420" s="46"/>
      <c r="H420" s="46"/>
      <c r="I420" s="46"/>
      <c r="J420" s="46"/>
      <c r="K420" s="46"/>
      <c r="L420" s="46"/>
      <c r="M420" s="46"/>
      <c r="N420" s="46"/>
      <c r="O420" s="46"/>
      <c r="P420" s="46"/>
      <c r="Q420" s="46"/>
      <c r="R420" s="46"/>
      <c r="S420" s="46"/>
      <c r="T420" s="46"/>
      <c r="U420" s="46"/>
      <c r="V420" s="46"/>
      <c r="W420" s="46"/>
    </row>
    <row r="421" spans="1:23">
      <c r="A421" s="46"/>
      <c r="B421" s="44">
        <v>417</v>
      </c>
      <c r="C421" s="51" t="str">
        <f>IF(入力・計算画面!$C424&lt;0.001," ",入力・計算画面!F424)</f>
        <v xml:space="preserve"> </v>
      </c>
      <c r="D421" s="52" t="str">
        <f>IF(C421&lt;1," ",入力・計算画面!G424)</f>
        <v xml:space="preserve"> </v>
      </c>
      <c r="E421" s="45"/>
      <c r="F421" s="46"/>
      <c r="G421" s="46"/>
      <c r="H421" s="46"/>
      <c r="I421" s="46"/>
      <c r="J421" s="46"/>
      <c r="K421" s="46"/>
      <c r="L421" s="46"/>
      <c r="M421" s="46"/>
      <c r="N421" s="46"/>
      <c r="O421" s="46"/>
      <c r="P421" s="46"/>
      <c r="Q421" s="46"/>
      <c r="R421" s="46"/>
      <c r="S421" s="46"/>
      <c r="T421" s="46"/>
      <c r="U421" s="46"/>
      <c r="V421" s="46"/>
      <c r="W421" s="46"/>
    </row>
    <row r="422" spans="1:23">
      <c r="A422" s="46"/>
      <c r="B422" s="44">
        <v>418</v>
      </c>
      <c r="C422" s="51" t="str">
        <f>IF(入力・計算画面!$C425&lt;0.001," ",入力・計算画面!F425)</f>
        <v xml:space="preserve"> </v>
      </c>
      <c r="D422" s="52" t="str">
        <f>IF(C422&lt;1," ",入力・計算画面!G425)</f>
        <v xml:space="preserve"> </v>
      </c>
      <c r="E422" s="45"/>
      <c r="F422" s="46"/>
      <c r="G422" s="46"/>
      <c r="H422" s="46"/>
      <c r="I422" s="46"/>
      <c r="J422" s="46"/>
      <c r="K422" s="46"/>
      <c r="L422" s="46"/>
      <c r="M422" s="46"/>
      <c r="N422" s="46"/>
      <c r="O422" s="46"/>
      <c r="P422" s="46"/>
      <c r="Q422" s="46"/>
      <c r="R422" s="46"/>
      <c r="S422" s="46"/>
      <c r="T422" s="46"/>
      <c r="U422" s="46"/>
      <c r="V422" s="46"/>
      <c r="W422" s="46"/>
    </row>
    <row r="423" spans="1:23">
      <c r="A423" s="46"/>
      <c r="B423" s="44">
        <v>419</v>
      </c>
      <c r="C423" s="51" t="str">
        <f>IF(入力・計算画面!$C426&lt;0.001," ",入力・計算画面!F426)</f>
        <v xml:space="preserve"> </v>
      </c>
      <c r="D423" s="52" t="str">
        <f>IF(C423&lt;1," ",入力・計算画面!G426)</f>
        <v xml:space="preserve"> </v>
      </c>
      <c r="E423" s="45"/>
      <c r="F423" s="46"/>
      <c r="G423" s="46"/>
      <c r="H423" s="46"/>
      <c r="I423" s="46"/>
      <c r="J423" s="46"/>
      <c r="K423" s="46"/>
      <c r="L423" s="46"/>
      <c r="M423" s="46"/>
      <c r="N423" s="46"/>
      <c r="O423" s="46"/>
      <c r="P423" s="46"/>
      <c r="Q423" s="46"/>
      <c r="R423" s="46"/>
      <c r="S423" s="46"/>
      <c r="T423" s="46"/>
      <c r="U423" s="46"/>
      <c r="V423" s="46"/>
      <c r="W423" s="46"/>
    </row>
    <row r="424" spans="1:23">
      <c r="A424" s="46"/>
      <c r="B424" s="44">
        <v>420</v>
      </c>
      <c r="C424" s="51" t="str">
        <f>IF(入力・計算画面!$C427&lt;0.001," ",入力・計算画面!F427)</f>
        <v xml:space="preserve"> </v>
      </c>
      <c r="D424" s="52" t="str">
        <f>IF(C424&lt;1," ",入力・計算画面!G427)</f>
        <v xml:space="preserve"> </v>
      </c>
      <c r="E424" s="45"/>
      <c r="F424" s="46"/>
      <c r="G424" s="46"/>
      <c r="H424" s="46"/>
      <c r="I424" s="46"/>
      <c r="J424" s="46"/>
      <c r="K424" s="46"/>
      <c r="L424" s="46"/>
      <c r="M424" s="46"/>
      <c r="N424" s="46"/>
      <c r="O424" s="46"/>
      <c r="P424" s="46"/>
      <c r="Q424" s="46"/>
      <c r="R424" s="46"/>
      <c r="S424" s="46"/>
      <c r="T424" s="46"/>
      <c r="U424" s="46"/>
      <c r="V424" s="46"/>
      <c r="W424" s="46"/>
    </row>
    <row r="425" spans="1:23">
      <c r="A425" s="46"/>
      <c r="B425" s="44">
        <v>421</v>
      </c>
      <c r="C425" s="51" t="str">
        <f>IF(入力・計算画面!$C428&lt;0.001," ",入力・計算画面!F428)</f>
        <v xml:space="preserve"> </v>
      </c>
      <c r="D425" s="52" t="str">
        <f>IF(C425&lt;1," ",入力・計算画面!G428)</f>
        <v xml:space="preserve"> </v>
      </c>
      <c r="E425" s="45"/>
      <c r="F425" s="46"/>
      <c r="G425" s="46"/>
      <c r="H425" s="46"/>
      <c r="I425" s="46"/>
      <c r="J425" s="46"/>
      <c r="K425" s="46"/>
      <c r="L425" s="46"/>
      <c r="M425" s="46"/>
      <c r="N425" s="46"/>
      <c r="O425" s="46"/>
      <c r="P425" s="46"/>
      <c r="Q425" s="46"/>
      <c r="R425" s="46"/>
      <c r="S425" s="46"/>
      <c r="T425" s="46"/>
      <c r="U425" s="46"/>
      <c r="V425" s="46"/>
      <c r="W425" s="46"/>
    </row>
    <row r="426" spans="1:23">
      <c r="A426" s="46"/>
      <c r="B426" s="44">
        <v>422</v>
      </c>
      <c r="C426" s="51" t="str">
        <f>IF(入力・計算画面!$C429&lt;0.001," ",入力・計算画面!F429)</f>
        <v xml:space="preserve"> </v>
      </c>
      <c r="D426" s="52" t="str">
        <f>IF(C426&lt;1," ",入力・計算画面!G429)</f>
        <v xml:space="preserve"> </v>
      </c>
      <c r="E426" s="45"/>
      <c r="F426" s="46"/>
      <c r="G426" s="46"/>
      <c r="H426" s="46"/>
      <c r="I426" s="46"/>
      <c r="J426" s="46"/>
      <c r="K426" s="46"/>
      <c r="L426" s="46"/>
      <c r="M426" s="46"/>
      <c r="N426" s="46"/>
      <c r="O426" s="46"/>
      <c r="P426" s="46"/>
      <c r="Q426" s="46"/>
      <c r="R426" s="46"/>
      <c r="S426" s="46"/>
      <c r="T426" s="46"/>
      <c r="U426" s="46"/>
      <c r="V426" s="46"/>
      <c r="W426" s="46"/>
    </row>
    <row r="427" spans="1:23">
      <c r="A427" s="46"/>
      <c r="B427" s="44">
        <v>423</v>
      </c>
      <c r="C427" s="51" t="str">
        <f>IF(入力・計算画面!$C430&lt;0.001," ",入力・計算画面!F430)</f>
        <v xml:space="preserve"> </v>
      </c>
      <c r="D427" s="52" t="str">
        <f>IF(C427&lt;1," ",入力・計算画面!G430)</f>
        <v xml:space="preserve"> </v>
      </c>
      <c r="E427" s="45"/>
      <c r="F427" s="46"/>
      <c r="G427" s="46"/>
      <c r="H427" s="46"/>
      <c r="I427" s="46"/>
      <c r="J427" s="46"/>
      <c r="K427" s="46"/>
      <c r="L427" s="46"/>
      <c r="M427" s="46"/>
      <c r="N427" s="46"/>
      <c r="O427" s="46"/>
      <c r="P427" s="46"/>
      <c r="Q427" s="46"/>
      <c r="R427" s="46"/>
      <c r="S427" s="46"/>
      <c r="T427" s="46"/>
      <c r="U427" s="46"/>
      <c r="V427" s="46"/>
      <c r="W427" s="46"/>
    </row>
    <row r="428" spans="1:23">
      <c r="A428" s="46"/>
      <c r="B428" s="44">
        <v>424</v>
      </c>
      <c r="C428" s="51" t="str">
        <f>IF(入力・計算画面!$C431&lt;0.001," ",入力・計算画面!F431)</f>
        <v xml:space="preserve"> </v>
      </c>
      <c r="D428" s="52" t="str">
        <f>IF(C428&lt;1," ",入力・計算画面!G431)</f>
        <v xml:space="preserve"> </v>
      </c>
      <c r="E428" s="45"/>
      <c r="F428" s="46"/>
      <c r="G428" s="46"/>
      <c r="H428" s="46"/>
      <c r="I428" s="46"/>
      <c r="J428" s="46"/>
      <c r="K428" s="46"/>
      <c r="L428" s="46"/>
      <c r="M428" s="46"/>
      <c r="N428" s="46"/>
      <c r="O428" s="46"/>
      <c r="P428" s="46"/>
      <c r="Q428" s="46"/>
      <c r="R428" s="46"/>
      <c r="S428" s="46"/>
      <c r="T428" s="46"/>
      <c r="U428" s="46"/>
      <c r="V428" s="46"/>
      <c r="W428" s="46"/>
    </row>
    <row r="429" spans="1:23">
      <c r="A429" s="46"/>
      <c r="B429" s="44">
        <v>425</v>
      </c>
      <c r="C429" s="51" t="str">
        <f>IF(入力・計算画面!$C432&lt;0.001," ",入力・計算画面!F432)</f>
        <v xml:space="preserve"> </v>
      </c>
      <c r="D429" s="52" t="str">
        <f>IF(C429&lt;1," ",入力・計算画面!G432)</f>
        <v xml:space="preserve"> </v>
      </c>
      <c r="E429" s="45"/>
      <c r="F429" s="46"/>
      <c r="G429" s="46"/>
      <c r="H429" s="46"/>
      <c r="I429" s="46"/>
      <c r="J429" s="46"/>
      <c r="K429" s="46"/>
      <c r="L429" s="46"/>
      <c r="M429" s="46"/>
      <c r="N429" s="46"/>
      <c r="O429" s="46"/>
      <c r="P429" s="46"/>
      <c r="Q429" s="46"/>
      <c r="R429" s="46"/>
      <c r="S429" s="46"/>
      <c r="T429" s="46"/>
      <c r="U429" s="46"/>
      <c r="V429" s="46"/>
      <c r="W429" s="46"/>
    </row>
    <row r="430" spans="1:23">
      <c r="A430" s="46"/>
      <c r="B430" s="44">
        <v>426</v>
      </c>
      <c r="C430" s="51" t="str">
        <f>IF(入力・計算画面!$C433&lt;0.001," ",入力・計算画面!F433)</f>
        <v xml:space="preserve"> </v>
      </c>
      <c r="D430" s="52" t="str">
        <f>IF(C430&lt;1," ",入力・計算画面!G433)</f>
        <v xml:space="preserve"> </v>
      </c>
      <c r="E430" s="45"/>
      <c r="F430" s="46"/>
      <c r="G430" s="46"/>
      <c r="H430" s="46"/>
      <c r="I430" s="46"/>
      <c r="J430" s="46"/>
      <c r="K430" s="46"/>
      <c r="L430" s="46"/>
      <c r="M430" s="46"/>
      <c r="N430" s="46"/>
      <c r="O430" s="46"/>
      <c r="P430" s="46"/>
      <c r="Q430" s="46"/>
      <c r="R430" s="46"/>
      <c r="S430" s="46"/>
      <c r="T430" s="46"/>
      <c r="U430" s="46"/>
      <c r="V430" s="46"/>
      <c r="W430" s="46"/>
    </row>
    <row r="431" spans="1:23">
      <c r="A431" s="46"/>
      <c r="B431" s="44">
        <v>427</v>
      </c>
      <c r="C431" s="51" t="str">
        <f>IF(入力・計算画面!$C434&lt;0.001," ",入力・計算画面!F434)</f>
        <v xml:space="preserve"> </v>
      </c>
      <c r="D431" s="52" t="str">
        <f>IF(C431&lt;1," ",入力・計算画面!G434)</f>
        <v xml:space="preserve"> </v>
      </c>
      <c r="E431" s="45"/>
      <c r="F431" s="46"/>
      <c r="G431" s="46"/>
      <c r="H431" s="46"/>
      <c r="I431" s="46"/>
      <c r="J431" s="46"/>
      <c r="K431" s="46"/>
      <c r="L431" s="46"/>
      <c r="M431" s="46"/>
      <c r="N431" s="46"/>
      <c r="O431" s="46"/>
      <c r="P431" s="46"/>
      <c r="Q431" s="46"/>
      <c r="R431" s="46"/>
      <c r="S431" s="46"/>
      <c r="T431" s="46"/>
      <c r="U431" s="46"/>
      <c r="V431" s="46"/>
      <c r="W431" s="46"/>
    </row>
    <row r="432" spans="1:23">
      <c r="A432" s="46"/>
      <c r="B432" s="44">
        <v>428</v>
      </c>
      <c r="C432" s="51" t="str">
        <f>IF(入力・計算画面!$C435&lt;0.001," ",入力・計算画面!F435)</f>
        <v xml:space="preserve"> </v>
      </c>
      <c r="D432" s="52" t="str">
        <f>IF(C432&lt;1," ",入力・計算画面!G435)</f>
        <v xml:space="preserve"> </v>
      </c>
      <c r="E432" s="45"/>
      <c r="F432" s="46"/>
      <c r="G432" s="46"/>
      <c r="H432" s="46"/>
      <c r="I432" s="46"/>
      <c r="J432" s="46"/>
      <c r="K432" s="46"/>
      <c r="L432" s="46"/>
      <c r="M432" s="46"/>
      <c r="N432" s="46"/>
      <c r="O432" s="46"/>
      <c r="P432" s="46"/>
      <c r="Q432" s="46"/>
      <c r="R432" s="46"/>
      <c r="S432" s="46"/>
      <c r="T432" s="46"/>
      <c r="U432" s="46"/>
      <c r="V432" s="46"/>
      <c r="W432" s="46"/>
    </row>
    <row r="433" spans="1:23">
      <c r="A433" s="46"/>
      <c r="B433" s="44">
        <v>429</v>
      </c>
      <c r="C433" s="51" t="str">
        <f>IF(入力・計算画面!$C436&lt;0.001," ",入力・計算画面!F436)</f>
        <v xml:space="preserve"> </v>
      </c>
      <c r="D433" s="52" t="str">
        <f>IF(C433&lt;1," ",入力・計算画面!G436)</f>
        <v xml:space="preserve"> </v>
      </c>
      <c r="E433" s="45"/>
      <c r="F433" s="46"/>
      <c r="G433" s="46"/>
      <c r="H433" s="46"/>
      <c r="I433" s="46"/>
      <c r="J433" s="46"/>
      <c r="K433" s="46"/>
      <c r="L433" s="46"/>
      <c r="M433" s="46"/>
      <c r="N433" s="46"/>
      <c r="O433" s="46"/>
      <c r="P433" s="46"/>
      <c r="Q433" s="46"/>
      <c r="R433" s="46"/>
      <c r="S433" s="46"/>
      <c r="T433" s="46"/>
      <c r="U433" s="46"/>
      <c r="V433" s="46"/>
      <c r="W433" s="46"/>
    </row>
    <row r="434" spans="1:23">
      <c r="A434" s="46"/>
      <c r="B434" s="44">
        <v>430</v>
      </c>
      <c r="C434" s="51" t="str">
        <f>IF(入力・計算画面!$C437&lt;0.001," ",入力・計算画面!F437)</f>
        <v xml:space="preserve"> </v>
      </c>
      <c r="D434" s="52" t="str">
        <f>IF(C434&lt;1," ",入力・計算画面!G437)</f>
        <v xml:space="preserve"> </v>
      </c>
      <c r="E434" s="45"/>
      <c r="F434" s="46"/>
      <c r="G434" s="46"/>
      <c r="H434" s="46"/>
      <c r="I434" s="46"/>
      <c r="J434" s="46"/>
      <c r="K434" s="46"/>
      <c r="L434" s="46"/>
      <c r="M434" s="46"/>
      <c r="N434" s="46"/>
      <c r="O434" s="46"/>
      <c r="P434" s="46"/>
      <c r="Q434" s="46"/>
      <c r="R434" s="46"/>
      <c r="S434" s="46"/>
      <c r="T434" s="46"/>
      <c r="U434" s="46"/>
      <c r="V434" s="46"/>
      <c r="W434" s="46"/>
    </row>
    <row r="435" spans="1:23">
      <c r="A435" s="46"/>
      <c r="B435" s="44">
        <v>431</v>
      </c>
      <c r="C435" s="51" t="str">
        <f>IF(入力・計算画面!$C438&lt;0.001," ",入力・計算画面!F438)</f>
        <v xml:space="preserve"> </v>
      </c>
      <c r="D435" s="52" t="str">
        <f>IF(C435&lt;1," ",入力・計算画面!G438)</f>
        <v xml:space="preserve"> </v>
      </c>
      <c r="E435" s="45"/>
      <c r="F435" s="46"/>
      <c r="G435" s="46"/>
      <c r="H435" s="46"/>
      <c r="I435" s="46"/>
      <c r="J435" s="46"/>
      <c r="K435" s="46"/>
      <c r="L435" s="46"/>
      <c r="M435" s="46"/>
      <c r="N435" s="46"/>
      <c r="O435" s="46"/>
      <c r="P435" s="46"/>
      <c r="Q435" s="46"/>
      <c r="R435" s="46"/>
      <c r="S435" s="46"/>
      <c r="T435" s="46"/>
      <c r="U435" s="46"/>
      <c r="V435" s="46"/>
      <c r="W435" s="46"/>
    </row>
    <row r="436" spans="1:23">
      <c r="A436" s="46"/>
      <c r="B436" s="44">
        <v>432</v>
      </c>
      <c r="C436" s="51" t="str">
        <f>IF(入力・計算画面!$C439&lt;0.001," ",入力・計算画面!F439)</f>
        <v xml:space="preserve"> </v>
      </c>
      <c r="D436" s="52" t="str">
        <f>IF(C436&lt;1," ",入力・計算画面!G439)</f>
        <v xml:space="preserve"> </v>
      </c>
      <c r="E436" s="45"/>
      <c r="F436" s="46"/>
      <c r="G436" s="46"/>
      <c r="H436" s="46"/>
      <c r="I436" s="46"/>
      <c r="J436" s="46"/>
      <c r="K436" s="46"/>
      <c r="L436" s="46"/>
      <c r="M436" s="46"/>
      <c r="N436" s="46"/>
      <c r="O436" s="46"/>
      <c r="P436" s="46"/>
      <c r="Q436" s="46"/>
      <c r="R436" s="46"/>
      <c r="S436" s="46"/>
      <c r="T436" s="46"/>
      <c r="U436" s="46"/>
      <c r="V436" s="46"/>
      <c r="W436" s="46"/>
    </row>
    <row r="437" spans="1:23">
      <c r="A437" s="46"/>
      <c r="B437" s="44">
        <v>433</v>
      </c>
      <c r="C437" s="51" t="str">
        <f>IF(入力・計算画面!$C440&lt;0.001," ",入力・計算画面!F440)</f>
        <v xml:space="preserve"> </v>
      </c>
      <c r="D437" s="52" t="str">
        <f>IF(C437&lt;1," ",入力・計算画面!G440)</f>
        <v xml:space="preserve"> </v>
      </c>
      <c r="E437" s="45"/>
      <c r="F437" s="46"/>
      <c r="G437" s="46"/>
      <c r="H437" s="46"/>
      <c r="I437" s="46"/>
      <c r="J437" s="46"/>
      <c r="K437" s="46"/>
      <c r="L437" s="46"/>
      <c r="M437" s="46"/>
      <c r="N437" s="46"/>
      <c r="O437" s="46"/>
      <c r="P437" s="46"/>
      <c r="Q437" s="46"/>
      <c r="R437" s="46"/>
      <c r="S437" s="46"/>
      <c r="T437" s="46"/>
      <c r="U437" s="46"/>
      <c r="V437" s="46"/>
      <c r="W437" s="46"/>
    </row>
    <row r="438" spans="1:23">
      <c r="A438" s="46"/>
      <c r="B438" s="44">
        <v>434</v>
      </c>
      <c r="C438" s="51" t="str">
        <f>IF(入力・計算画面!$C441&lt;0.001," ",入力・計算画面!F441)</f>
        <v xml:space="preserve"> </v>
      </c>
      <c r="D438" s="52" t="str">
        <f>IF(C438&lt;1," ",入力・計算画面!G441)</f>
        <v xml:space="preserve"> </v>
      </c>
      <c r="E438" s="45"/>
      <c r="F438" s="46"/>
      <c r="G438" s="46"/>
      <c r="H438" s="46"/>
      <c r="I438" s="46"/>
      <c r="J438" s="46"/>
      <c r="K438" s="46"/>
      <c r="L438" s="46"/>
      <c r="M438" s="46"/>
      <c r="N438" s="46"/>
      <c r="O438" s="46"/>
      <c r="P438" s="46"/>
      <c r="Q438" s="46"/>
      <c r="R438" s="46"/>
      <c r="S438" s="46"/>
      <c r="T438" s="46"/>
      <c r="U438" s="46"/>
      <c r="V438" s="46"/>
      <c r="W438" s="46"/>
    </row>
    <row r="439" spans="1:23">
      <c r="A439" s="46"/>
      <c r="B439" s="44">
        <v>435</v>
      </c>
      <c r="C439" s="51" t="str">
        <f>IF(入力・計算画面!$C442&lt;0.001," ",入力・計算画面!F442)</f>
        <v xml:space="preserve"> </v>
      </c>
      <c r="D439" s="52" t="str">
        <f>IF(C439&lt;1," ",入力・計算画面!G442)</f>
        <v xml:space="preserve"> </v>
      </c>
      <c r="E439" s="45"/>
      <c r="F439" s="46"/>
      <c r="G439" s="46"/>
      <c r="H439" s="46"/>
      <c r="I439" s="46"/>
      <c r="J439" s="46"/>
      <c r="K439" s="46"/>
      <c r="L439" s="46"/>
      <c r="M439" s="46"/>
      <c r="N439" s="46"/>
      <c r="O439" s="46"/>
      <c r="P439" s="46"/>
      <c r="Q439" s="46"/>
      <c r="R439" s="46"/>
      <c r="S439" s="46"/>
      <c r="T439" s="46"/>
      <c r="U439" s="46"/>
      <c r="V439" s="46"/>
      <c r="W439" s="46"/>
    </row>
    <row r="440" spans="1:23">
      <c r="A440" s="46"/>
      <c r="B440" s="44">
        <v>436</v>
      </c>
      <c r="C440" s="51" t="str">
        <f>IF(入力・計算画面!$C443&lt;0.001," ",入力・計算画面!F443)</f>
        <v xml:space="preserve"> </v>
      </c>
      <c r="D440" s="52" t="str">
        <f>IF(C440&lt;1," ",入力・計算画面!G443)</f>
        <v xml:space="preserve"> </v>
      </c>
      <c r="E440" s="45"/>
      <c r="F440" s="46"/>
      <c r="G440" s="46"/>
      <c r="H440" s="46"/>
      <c r="I440" s="46"/>
      <c r="J440" s="46"/>
      <c r="K440" s="46"/>
      <c r="L440" s="46"/>
      <c r="M440" s="46"/>
      <c r="N440" s="46"/>
      <c r="O440" s="46"/>
      <c r="P440" s="46"/>
      <c r="Q440" s="46"/>
      <c r="R440" s="46"/>
      <c r="S440" s="46"/>
      <c r="T440" s="46"/>
      <c r="U440" s="46"/>
      <c r="V440" s="46"/>
      <c r="W440" s="46"/>
    </row>
    <row r="441" spans="1:23">
      <c r="A441" s="46"/>
      <c r="B441" s="44">
        <v>437</v>
      </c>
      <c r="C441" s="51" t="str">
        <f>IF(入力・計算画面!$C444&lt;0.001," ",入力・計算画面!F444)</f>
        <v xml:space="preserve"> </v>
      </c>
      <c r="D441" s="52" t="str">
        <f>IF(C441&lt;1," ",入力・計算画面!G444)</f>
        <v xml:space="preserve"> </v>
      </c>
      <c r="E441" s="45"/>
      <c r="F441" s="46"/>
      <c r="G441" s="46"/>
      <c r="H441" s="46"/>
      <c r="I441" s="46"/>
      <c r="J441" s="46"/>
      <c r="K441" s="46"/>
      <c r="L441" s="46"/>
      <c r="M441" s="46"/>
      <c r="N441" s="46"/>
      <c r="O441" s="46"/>
      <c r="P441" s="46"/>
      <c r="Q441" s="46"/>
      <c r="R441" s="46"/>
      <c r="S441" s="46"/>
      <c r="T441" s="46"/>
      <c r="U441" s="46"/>
      <c r="V441" s="46"/>
      <c r="W441" s="46"/>
    </row>
    <row r="442" spans="1:23">
      <c r="A442" s="46"/>
      <c r="B442" s="44">
        <v>438</v>
      </c>
      <c r="C442" s="51" t="str">
        <f>IF(入力・計算画面!$C445&lt;0.001," ",入力・計算画面!F445)</f>
        <v xml:space="preserve"> </v>
      </c>
      <c r="D442" s="52" t="str">
        <f>IF(C442&lt;1," ",入力・計算画面!G445)</f>
        <v xml:space="preserve"> </v>
      </c>
      <c r="E442" s="45"/>
      <c r="F442" s="46"/>
      <c r="G442" s="46"/>
      <c r="H442" s="46"/>
      <c r="I442" s="46"/>
      <c r="J442" s="46"/>
      <c r="K442" s="46"/>
      <c r="L442" s="46"/>
      <c r="M442" s="46"/>
      <c r="N442" s="46"/>
      <c r="O442" s="46"/>
      <c r="P442" s="46"/>
      <c r="Q442" s="46"/>
      <c r="R442" s="46"/>
      <c r="S442" s="46"/>
      <c r="T442" s="46"/>
      <c r="U442" s="46"/>
      <c r="V442" s="46"/>
      <c r="W442" s="46"/>
    </row>
    <row r="443" spans="1:23">
      <c r="A443" s="46"/>
      <c r="B443" s="44">
        <v>439</v>
      </c>
      <c r="C443" s="51" t="str">
        <f>IF(入力・計算画面!$C446&lt;0.001," ",入力・計算画面!F446)</f>
        <v xml:space="preserve"> </v>
      </c>
      <c r="D443" s="52" t="str">
        <f>IF(C443&lt;1," ",入力・計算画面!G446)</f>
        <v xml:space="preserve"> </v>
      </c>
      <c r="E443" s="45"/>
      <c r="F443" s="46"/>
      <c r="G443" s="46"/>
      <c r="H443" s="46"/>
      <c r="I443" s="46"/>
      <c r="J443" s="46"/>
      <c r="K443" s="46"/>
      <c r="L443" s="46"/>
      <c r="M443" s="46"/>
      <c r="N443" s="46"/>
      <c r="O443" s="46"/>
      <c r="P443" s="46"/>
      <c r="Q443" s="46"/>
      <c r="R443" s="46"/>
      <c r="S443" s="46"/>
      <c r="T443" s="46"/>
      <c r="U443" s="46"/>
      <c r="V443" s="46"/>
      <c r="W443" s="46"/>
    </row>
    <row r="444" spans="1:23">
      <c r="A444" s="46"/>
      <c r="B444" s="44">
        <v>440</v>
      </c>
      <c r="C444" s="51" t="str">
        <f>IF(入力・計算画面!$C447&lt;0.001," ",入力・計算画面!F447)</f>
        <v xml:space="preserve"> </v>
      </c>
      <c r="D444" s="52" t="str">
        <f>IF(C444&lt;1," ",入力・計算画面!G447)</f>
        <v xml:space="preserve"> </v>
      </c>
      <c r="E444" s="45"/>
      <c r="F444" s="46"/>
      <c r="G444" s="46"/>
      <c r="H444" s="46"/>
      <c r="I444" s="46"/>
      <c r="J444" s="46"/>
      <c r="K444" s="46"/>
      <c r="L444" s="46"/>
      <c r="M444" s="46"/>
      <c r="N444" s="46"/>
      <c r="O444" s="46"/>
      <c r="P444" s="46"/>
      <c r="Q444" s="46"/>
      <c r="R444" s="46"/>
      <c r="S444" s="46"/>
      <c r="T444" s="46"/>
      <c r="U444" s="46"/>
      <c r="V444" s="46"/>
      <c r="W444" s="46"/>
    </row>
    <row r="445" spans="1:23">
      <c r="A445" s="46"/>
      <c r="B445" s="44">
        <v>441</v>
      </c>
      <c r="C445" s="51" t="str">
        <f>IF(入力・計算画面!$C448&lt;0.001," ",入力・計算画面!F448)</f>
        <v xml:space="preserve"> </v>
      </c>
      <c r="D445" s="52" t="str">
        <f>IF(C445&lt;1," ",入力・計算画面!G448)</f>
        <v xml:space="preserve"> </v>
      </c>
      <c r="E445" s="45"/>
      <c r="F445" s="46"/>
      <c r="G445" s="46"/>
      <c r="H445" s="46"/>
      <c r="I445" s="46"/>
      <c r="J445" s="46"/>
      <c r="K445" s="46"/>
      <c r="L445" s="46"/>
      <c r="M445" s="46"/>
      <c r="N445" s="46"/>
      <c r="O445" s="46"/>
      <c r="P445" s="46"/>
      <c r="Q445" s="46"/>
      <c r="R445" s="46"/>
      <c r="S445" s="46"/>
      <c r="T445" s="46"/>
      <c r="U445" s="46"/>
      <c r="V445" s="46"/>
      <c r="W445" s="46"/>
    </row>
    <row r="446" spans="1:23">
      <c r="A446" s="46"/>
      <c r="B446" s="44">
        <v>442</v>
      </c>
      <c r="C446" s="51" t="str">
        <f>IF(入力・計算画面!$C449&lt;0.001," ",入力・計算画面!F449)</f>
        <v xml:space="preserve"> </v>
      </c>
      <c r="D446" s="52" t="str">
        <f>IF(C446&lt;1," ",入力・計算画面!G449)</f>
        <v xml:space="preserve"> </v>
      </c>
      <c r="E446" s="45"/>
      <c r="F446" s="46"/>
      <c r="G446" s="46"/>
      <c r="H446" s="46"/>
      <c r="I446" s="46"/>
      <c r="J446" s="46"/>
      <c r="K446" s="46"/>
      <c r="L446" s="46"/>
      <c r="M446" s="46"/>
      <c r="N446" s="46"/>
      <c r="O446" s="46"/>
      <c r="P446" s="46"/>
      <c r="Q446" s="46"/>
      <c r="R446" s="46"/>
      <c r="S446" s="46"/>
      <c r="T446" s="46"/>
      <c r="U446" s="46"/>
      <c r="V446" s="46"/>
      <c r="W446" s="46"/>
    </row>
    <row r="447" spans="1:23">
      <c r="A447" s="46"/>
      <c r="B447" s="44">
        <v>443</v>
      </c>
      <c r="C447" s="51" t="str">
        <f>IF(入力・計算画面!$C450&lt;0.001," ",入力・計算画面!F450)</f>
        <v xml:space="preserve"> </v>
      </c>
      <c r="D447" s="52" t="str">
        <f>IF(C447&lt;1," ",入力・計算画面!G450)</f>
        <v xml:space="preserve"> </v>
      </c>
      <c r="E447" s="45"/>
      <c r="F447" s="46"/>
      <c r="G447" s="46"/>
      <c r="H447" s="46"/>
      <c r="I447" s="46"/>
      <c r="J447" s="46"/>
      <c r="K447" s="46"/>
      <c r="L447" s="46"/>
      <c r="M447" s="46"/>
      <c r="N447" s="46"/>
      <c r="O447" s="46"/>
      <c r="P447" s="46"/>
      <c r="Q447" s="46"/>
      <c r="R447" s="46"/>
      <c r="S447" s="46"/>
      <c r="T447" s="46"/>
      <c r="U447" s="46"/>
      <c r="V447" s="46"/>
      <c r="W447" s="46"/>
    </row>
    <row r="448" spans="1:23">
      <c r="A448" s="46"/>
      <c r="B448" s="44">
        <v>444</v>
      </c>
      <c r="C448" s="51" t="str">
        <f>IF(入力・計算画面!$C451&lt;0.001," ",入力・計算画面!F451)</f>
        <v xml:space="preserve"> </v>
      </c>
      <c r="D448" s="52" t="str">
        <f>IF(C448&lt;1," ",入力・計算画面!G451)</f>
        <v xml:space="preserve"> </v>
      </c>
      <c r="E448" s="45"/>
      <c r="F448" s="46"/>
      <c r="G448" s="46"/>
      <c r="H448" s="46"/>
      <c r="I448" s="46"/>
      <c r="J448" s="46"/>
      <c r="K448" s="46"/>
      <c r="L448" s="46"/>
      <c r="M448" s="46"/>
      <c r="N448" s="46"/>
      <c r="O448" s="46"/>
      <c r="P448" s="46"/>
      <c r="Q448" s="46"/>
      <c r="R448" s="46"/>
      <c r="S448" s="46"/>
      <c r="T448" s="46"/>
      <c r="U448" s="46"/>
      <c r="V448" s="46"/>
      <c r="W448" s="46"/>
    </row>
    <row r="449" spans="1:23">
      <c r="A449" s="46"/>
      <c r="B449" s="44">
        <v>445</v>
      </c>
      <c r="C449" s="51" t="str">
        <f>IF(入力・計算画面!$C452&lt;0.001," ",入力・計算画面!F452)</f>
        <v xml:space="preserve"> </v>
      </c>
      <c r="D449" s="52" t="str">
        <f>IF(C449&lt;1," ",入力・計算画面!G452)</f>
        <v xml:space="preserve"> </v>
      </c>
      <c r="E449" s="45"/>
      <c r="F449" s="46"/>
      <c r="G449" s="46"/>
      <c r="H449" s="46"/>
      <c r="I449" s="46"/>
      <c r="J449" s="46"/>
      <c r="K449" s="46"/>
      <c r="L449" s="46"/>
      <c r="M449" s="46"/>
      <c r="N449" s="46"/>
      <c r="O449" s="46"/>
      <c r="P449" s="46"/>
      <c r="Q449" s="46"/>
      <c r="R449" s="46"/>
      <c r="S449" s="46"/>
      <c r="T449" s="46"/>
      <c r="U449" s="46"/>
      <c r="V449" s="46"/>
      <c r="W449" s="46"/>
    </row>
    <row r="450" spans="1:23">
      <c r="A450" s="46"/>
      <c r="B450" s="44">
        <v>446</v>
      </c>
      <c r="C450" s="51" t="str">
        <f>IF(入力・計算画面!$C453&lt;0.001," ",入力・計算画面!F453)</f>
        <v xml:space="preserve"> </v>
      </c>
      <c r="D450" s="52" t="str">
        <f>IF(C450&lt;1," ",入力・計算画面!G453)</f>
        <v xml:space="preserve"> </v>
      </c>
      <c r="E450" s="45"/>
      <c r="F450" s="46"/>
      <c r="G450" s="46"/>
      <c r="H450" s="46"/>
      <c r="I450" s="46"/>
      <c r="J450" s="46"/>
      <c r="K450" s="46"/>
      <c r="L450" s="46"/>
      <c r="M450" s="46"/>
      <c r="N450" s="46"/>
      <c r="O450" s="46"/>
      <c r="P450" s="46"/>
      <c r="Q450" s="46"/>
      <c r="R450" s="46"/>
      <c r="S450" s="46"/>
      <c r="T450" s="46"/>
      <c r="U450" s="46"/>
      <c r="V450" s="46"/>
      <c r="W450" s="46"/>
    </row>
    <row r="451" spans="1:23">
      <c r="A451" s="46"/>
      <c r="B451" s="44">
        <v>447</v>
      </c>
      <c r="C451" s="51" t="str">
        <f>IF(入力・計算画面!$C454&lt;0.001," ",入力・計算画面!F454)</f>
        <v xml:space="preserve"> </v>
      </c>
      <c r="D451" s="52" t="str">
        <f>IF(C451&lt;1," ",入力・計算画面!G454)</f>
        <v xml:space="preserve"> </v>
      </c>
      <c r="E451" s="45"/>
      <c r="F451" s="46"/>
      <c r="G451" s="46"/>
      <c r="H451" s="46"/>
      <c r="I451" s="46"/>
      <c r="J451" s="46"/>
      <c r="K451" s="46"/>
      <c r="L451" s="46"/>
      <c r="M451" s="46"/>
      <c r="N451" s="46"/>
      <c r="O451" s="46"/>
      <c r="P451" s="46"/>
      <c r="Q451" s="46"/>
      <c r="R451" s="46"/>
      <c r="S451" s="46"/>
      <c r="T451" s="46"/>
      <c r="U451" s="46"/>
      <c r="V451" s="46"/>
      <c r="W451" s="46"/>
    </row>
    <row r="452" spans="1:23">
      <c r="A452" s="46"/>
      <c r="B452" s="44">
        <v>448</v>
      </c>
      <c r="C452" s="51" t="str">
        <f>IF(入力・計算画面!$C455&lt;0.001," ",入力・計算画面!F455)</f>
        <v xml:space="preserve"> </v>
      </c>
      <c r="D452" s="52" t="str">
        <f>IF(C452&lt;1," ",入力・計算画面!G455)</f>
        <v xml:space="preserve"> </v>
      </c>
      <c r="E452" s="45"/>
      <c r="F452" s="46"/>
      <c r="G452" s="46"/>
      <c r="H452" s="46"/>
      <c r="I452" s="46"/>
      <c r="J452" s="46"/>
      <c r="K452" s="46"/>
      <c r="L452" s="46"/>
      <c r="M452" s="46"/>
      <c r="N452" s="46"/>
      <c r="O452" s="46"/>
      <c r="P452" s="46"/>
      <c r="Q452" s="46"/>
      <c r="R452" s="46"/>
      <c r="S452" s="46"/>
      <c r="T452" s="46"/>
      <c r="U452" s="46"/>
      <c r="V452" s="46"/>
      <c r="W452" s="46"/>
    </row>
    <row r="453" spans="1:23">
      <c r="A453" s="46"/>
      <c r="B453" s="44">
        <v>449</v>
      </c>
      <c r="C453" s="51" t="str">
        <f>IF(入力・計算画面!$C456&lt;0.001," ",入力・計算画面!F456)</f>
        <v xml:space="preserve"> </v>
      </c>
      <c r="D453" s="52" t="str">
        <f>IF(C453&lt;1," ",入力・計算画面!G456)</f>
        <v xml:space="preserve"> </v>
      </c>
      <c r="E453" s="45"/>
      <c r="F453" s="46"/>
      <c r="G453" s="46"/>
      <c r="H453" s="46"/>
      <c r="I453" s="46"/>
      <c r="J453" s="46"/>
      <c r="K453" s="46"/>
      <c r="L453" s="46"/>
      <c r="M453" s="46"/>
      <c r="N453" s="46"/>
      <c r="O453" s="46"/>
      <c r="P453" s="46"/>
      <c r="Q453" s="46"/>
      <c r="R453" s="46"/>
      <c r="S453" s="46"/>
      <c r="T453" s="46"/>
      <c r="U453" s="46"/>
      <c r="V453" s="46"/>
      <c r="W453" s="46"/>
    </row>
    <row r="454" spans="1:23">
      <c r="A454" s="46"/>
      <c r="B454" s="44">
        <v>450</v>
      </c>
      <c r="C454" s="51" t="str">
        <f>IF(入力・計算画面!$C457&lt;0.001," ",入力・計算画面!F457)</f>
        <v xml:space="preserve"> </v>
      </c>
      <c r="D454" s="52" t="str">
        <f>IF(C454&lt;1," ",入力・計算画面!G457)</f>
        <v xml:space="preserve"> </v>
      </c>
      <c r="E454" s="45"/>
      <c r="F454" s="46"/>
      <c r="G454" s="46"/>
      <c r="H454" s="46"/>
      <c r="I454" s="46"/>
      <c r="J454" s="46"/>
      <c r="K454" s="46"/>
      <c r="L454" s="46"/>
      <c r="M454" s="46"/>
      <c r="N454" s="46"/>
      <c r="O454" s="46"/>
      <c r="P454" s="46"/>
      <c r="Q454" s="46"/>
      <c r="R454" s="46"/>
      <c r="S454" s="46"/>
      <c r="T454" s="46"/>
      <c r="U454" s="46"/>
      <c r="V454" s="46"/>
      <c r="W454" s="46"/>
    </row>
    <row r="455" spans="1:23">
      <c r="A455" s="46"/>
      <c r="B455" s="44">
        <v>451</v>
      </c>
      <c r="C455" s="51" t="str">
        <f>IF(入力・計算画面!$C458&lt;0.001," ",入力・計算画面!F458)</f>
        <v xml:space="preserve"> </v>
      </c>
      <c r="D455" s="52" t="str">
        <f>IF(C455&lt;1," ",入力・計算画面!G458)</f>
        <v xml:space="preserve"> </v>
      </c>
      <c r="E455" s="45"/>
      <c r="F455" s="46"/>
      <c r="G455" s="46"/>
      <c r="H455" s="46"/>
      <c r="I455" s="46"/>
      <c r="J455" s="46"/>
      <c r="K455" s="46"/>
      <c r="L455" s="46"/>
      <c r="M455" s="46"/>
      <c r="N455" s="46"/>
      <c r="O455" s="46"/>
      <c r="P455" s="46"/>
      <c r="Q455" s="46"/>
      <c r="R455" s="46"/>
      <c r="S455" s="46"/>
      <c r="T455" s="46"/>
      <c r="U455" s="46"/>
      <c r="V455" s="46"/>
      <c r="W455" s="46"/>
    </row>
    <row r="456" spans="1:23">
      <c r="A456" s="46"/>
      <c r="B456" s="44">
        <v>452</v>
      </c>
      <c r="C456" s="51" t="str">
        <f>IF(入力・計算画面!$C459&lt;0.001," ",入力・計算画面!F459)</f>
        <v xml:space="preserve"> </v>
      </c>
      <c r="D456" s="52" t="str">
        <f>IF(C456&lt;1," ",入力・計算画面!G459)</f>
        <v xml:space="preserve"> </v>
      </c>
      <c r="E456" s="45"/>
      <c r="F456" s="46"/>
      <c r="G456" s="46"/>
      <c r="H456" s="46"/>
      <c r="I456" s="46"/>
      <c r="J456" s="46"/>
      <c r="K456" s="46"/>
      <c r="L456" s="46"/>
      <c r="M456" s="46"/>
      <c r="N456" s="46"/>
      <c r="O456" s="46"/>
      <c r="P456" s="46"/>
      <c r="Q456" s="46"/>
      <c r="R456" s="46"/>
      <c r="S456" s="46"/>
      <c r="T456" s="46"/>
      <c r="U456" s="46"/>
      <c r="V456" s="46"/>
      <c r="W456" s="46"/>
    </row>
    <row r="457" spans="1:23">
      <c r="A457" s="46"/>
      <c r="B457" s="44">
        <v>453</v>
      </c>
      <c r="C457" s="51" t="str">
        <f>IF(入力・計算画面!$C460&lt;0.001," ",入力・計算画面!F460)</f>
        <v xml:space="preserve"> </v>
      </c>
      <c r="D457" s="52" t="str">
        <f>IF(C457&lt;1," ",入力・計算画面!G460)</f>
        <v xml:space="preserve"> </v>
      </c>
      <c r="E457" s="45"/>
      <c r="F457" s="46"/>
      <c r="G457" s="46"/>
      <c r="H457" s="46"/>
      <c r="I457" s="46"/>
      <c r="J457" s="46"/>
      <c r="K457" s="46"/>
      <c r="L457" s="46"/>
      <c r="M457" s="46"/>
      <c r="N457" s="46"/>
      <c r="O457" s="46"/>
      <c r="P457" s="46"/>
      <c r="Q457" s="46"/>
      <c r="R457" s="46"/>
      <c r="S457" s="46"/>
      <c r="T457" s="46"/>
      <c r="U457" s="46"/>
      <c r="V457" s="46"/>
      <c r="W457" s="46"/>
    </row>
    <row r="458" spans="1:23">
      <c r="A458" s="46"/>
      <c r="B458" s="44">
        <v>454</v>
      </c>
      <c r="C458" s="51" t="str">
        <f>IF(入力・計算画面!$C461&lt;0.001," ",入力・計算画面!F461)</f>
        <v xml:space="preserve"> </v>
      </c>
      <c r="D458" s="52" t="str">
        <f>IF(C458&lt;1," ",入力・計算画面!G461)</f>
        <v xml:space="preserve"> </v>
      </c>
      <c r="E458" s="45"/>
      <c r="F458" s="46"/>
      <c r="G458" s="46"/>
      <c r="H458" s="46"/>
      <c r="I458" s="46"/>
      <c r="J458" s="46"/>
      <c r="K458" s="46"/>
      <c r="L458" s="46"/>
      <c r="M458" s="46"/>
      <c r="N458" s="46"/>
      <c r="O458" s="46"/>
      <c r="P458" s="46"/>
      <c r="Q458" s="46"/>
      <c r="R458" s="46"/>
      <c r="S458" s="46"/>
      <c r="T458" s="46"/>
      <c r="U458" s="46"/>
      <c r="V458" s="46"/>
      <c r="W458" s="46"/>
    </row>
    <row r="459" spans="1:23">
      <c r="A459" s="46"/>
      <c r="B459" s="44">
        <v>455</v>
      </c>
      <c r="C459" s="51" t="str">
        <f>IF(入力・計算画面!$C462&lt;0.001," ",入力・計算画面!F462)</f>
        <v xml:space="preserve"> </v>
      </c>
      <c r="D459" s="52" t="str">
        <f>IF(C459&lt;1," ",入力・計算画面!G462)</f>
        <v xml:space="preserve"> </v>
      </c>
      <c r="E459" s="45"/>
      <c r="F459" s="46"/>
      <c r="G459" s="46"/>
      <c r="H459" s="46"/>
      <c r="I459" s="46"/>
      <c r="J459" s="46"/>
      <c r="K459" s="46"/>
      <c r="L459" s="46"/>
      <c r="M459" s="46"/>
      <c r="N459" s="46"/>
      <c r="O459" s="46"/>
      <c r="P459" s="46"/>
      <c r="Q459" s="46"/>
      <c r="R459" s="46"/>
      <c r="S459" s="46"/>
      <c r="T459" s="46"/>
      <c r="U459" s="46"/>
      <c r="V459" s="46"/>
      <c r="W459" s="46"/>
    </row>
    <row r="460" spans="1:23">
      <c r="A460" s="46"/>
      <c r="B460" s="44">
        <v>456</v>
      </c>
      <c r="C460" s="51" t="str">
        <f>IF(入力・計算画面!$C463&lt;0.001," ",入力・計算画面!F463)</f>
        <v xml:space="preserve"> </v>
      </c>
      <c r="D460" s="52" t="str">
        <f>IF(C460&lt;1," ",入力・計算画面!G463)</f>
        <v xml:space="preserve"> </v>
      </c>
      <c r="E460" s="45"/>
      <c r="F460" s="46"/>
      <c r="G460" s="46"/>
      <c r="H460" s="46"/>
      <c r="I460" s="46"/>
      <c r="J460" s="46"/>
      <c r="K460" s="46"/>
      <c r="L460" s="46"/>
      <c r="M460" s="46"/>
      <c r="N460" s="46"/>
      <c r="O460" s="46"/>
      <c r="P460" s="46"/>
      <c r="Q460" s="46"/>
      <c r="R460" s="46"/>
      <c r="S460" s="46"/>
      <c r="T460" s="46"/>
      <c r="U460" s="46"/>
      <c r="V460" s="46"/>
      <c r="W460" s="46"/>
    </row>
    <row r="461" spans="1:23">
      <c r="A461" s="46"/>
      <c r="B461" s="44">
        <v>457</v>
      </c>
      <c r="C461" s="51" t="str">
        <f>IF(入力・計算画面!$C464&lt;0.001," ",入力・計算画面!F464)</f>
        <v xml:space="preserve"> </v>
      </c>
      <c r="D461" s="52" t="str">
        <f>IF(C461&lt;1," ",入力・計算画面!G464)</f>
        <v xml:space="preserve"> </v>
      </c>
      <c r="E461" s="45"/>
      <c r="F461" s="46"/>
      <c r="G461" s="46"/>
      <c r="H461" s="46"/>
      <c r="I461" s="46"/>
      <c r="J461" s="46"/>
      <c r="K461" s="46"/>
      <c r="L461" s="46"/>
      <c r="M461" s="46"/>
      <c r="N461" s="46"/>
      <c r="O461" s="46"/>
      <c r="P461" s="46"/>
      <c r="Q461" s="46"/>
      <c r="R461" s="46"/>
      <c r="S461" s="46"/>
      <c r="T461" s="46"/>
      <c r="U461" s="46"/>
      <c r="V461" s="46"/>
      <c r="W461" s="46"/>
    </row>
    <row r="462" spans="1:23">
      <c r="A462" s="46"/>
      <c r="B462" s="44">
        <v>458</v>
      </c>
      <c r="C462" s="51" t="str">
        <f>IF(入力・計算画面!$C465&lt;0.001," ",入力・計算画面!F465)</f>
        <v xml:space="preserve"> </v>
      </c>
      <c r="D462" s="52" t="str">
        <f>IF(C462&lt;1," ",入力・計算画面!G465)</f>
        <v xml:space="preserve"> </v>
      </c>
      <c r="E462" s="45"/>
      <c r="F462" s="46"/>
      <c r="G462" s="46"/>
      <c r="H462" s="46"/>
      <c r="I462" s="46"/>
      <c r="J462" s="46"/>
      <c r="K462" s="46"/>
      <c r="L462" s="46"/>
      <c r="M462" s="46"/>
      <c r="N462" s="46"/>
      <c r="O462" s="46"/>
      <c r="P462" s="46"/>
      <c r="Q462" s="46"/>
      <c r="R462" s="46"/>
      <c r="S462" s="46"/>
      <c r="T462" s="46"/>
      <c r="U462" s="46"/>
      <c r="V462" s="46"/>
      <c r="W462" s="46"/>
    </row>
    <row r="463" spans="1:23">
      <c r="A463" s="46"/>
      <c r="B463" s="44">
        <v>459</v>
      </c>
      <c r="C463" s="51" t="str">
        <f>IF(入力・計算画面!$C466&lt;0.001," ",入力・計算画面!F466)</f>
        <v xml:space="preserve"> </v>
      </c>
      <c r="D463" s="52" t="str">
        <f>IF(C463&lt;1," ",入力・計算画面!G466)</f>
        <v xml:space="preserve"> </v>
      </c>
      <c r="E463" s="45"/>
      <c r="F463" s="46"/>
      <c r="G463" s="46"/>
      <c r="H463" s="46"/>
      <c r="I463" s="46"/>
      <c r="J463" s="46"/>
      <c r="K463" s="46"/>
      <c r="L463" s="46"/>
      <c r="M463" s="46"/>
      <c r="N463" s="46"/>
      <c r="O463" s="46"/>
      <c r="P463" s="46"/>
      <c r="Q463" s="46"/>
      <c r="R463" s="46"/>
      <c r="S463" s="46"/>
      <c r="T463" s="46"/>
      <c r="U463" s="46"/>
      <c r="V463" s="46"/>
      <c r="W463" s="46"/>
    </row>
    <row r="464" spans="1:23">
      <c r="A464" s="46"/>
      <c r="B464" s="44">
        <v>460</v>
      </c>
      <c r="C464" s="51" t="str">
        <f>IF(入力・計算画面!$C467&lt;0.001," ",入力・計算画面!F467)</f>
        <v xml:space="preserve"> </v>
      </c>
      <c r="D464" s="52" t="str">
        <f>IF(C464&lt;1," ",入力・計算画面!G467)</f>
        <v xml:space="preserve"> </v>
      </c>
      <c r="E464" s="45"/>
      <c r="F464" s="46"/>
      <c r="G464" s="46"/>
      <c r="H464" s="46"/>
      <c r="I464" s="46"/>
      <c r="J464" s="46"/>
      <c r="K464" s="46"/>
      <c r="L464" s="46"/>
      <c r="M464" s="46"/>
      <c r="N464" s="46"/>
      <c r="O464" s="46"/>
      <c r="P464" s="46"/>
      <c r="Q464" s="46"/>
      <c r="R464" s="46"/>
      <c r="S464" s="46"/>
      <c r="T464" s="46"/>
      <c r="U464" s="46"/>
      <c r="V464" s="46"/>
      <c r="W464" s="46"/>
    </row>
    <row r="465" spans="1:23">
      <c r="A465" s="46"/>
      <c r="B465" s="44">
        <v>461</v>
      </c>
      <c r="C465" s="51" t="str">
        <f>IF(入力・計算画面!$C468&lt;0.001," ",入力・計算画面!F468)</f>
        <v xml:space="preserve"> </v>
      </c>
      <c r="D465" s="52" t="str">
        <f>IF(C465&lt;1," ",入力・計算画面!G468)</f>
        <v xml:space="preserve"> </v>
      </c>
      <c r="E465" s="45"/>
      <c r="F465" s="46"/>
      <c r="G465" s="46"/>
      <c r="H465" s="46"/>
      <c r="I465" s="46"/>
      <c r="J465" s="46"/>
      <c r="K465" s="46"/>
      <c r="L465" s="46"/>
      <c r="M465" s="46"/>
      <c r="N465" s="46"/>
      <c r="O465" s="46"/>
      <c r="P465" s="46"/>
      <c r="Q465" s="46"/>
      <c r="R465" s="46"/>
      <c r="S465" s="46"/>
      <c r="T465" s="46"/>
      <c r="U465" s="46"/>
      <c r="V465" s="46"/>
      <c r="W465" s="46"/>
    </row>
    <row r="466" spans="1:23">
      <c r="A466" s="46"/>
      <c r="B466" s="44">
        <v>462</v>
      </c>
      <c r="C466" s="51" t="str">
        <f>IF(入力・計算画面!$C469&lt;0.001," ",入力・計算画面!F469)</f>
        <v xml:space="preserve"> </v>
      </c>
      <c r="D466" s="52" t="str">
        <f>IF(C466&lt;1," ",入力・計算画面!G469)</f>
        <v xml:space="preserve"> </v>
      </c>
      <c r="E466" s="45"/>
      <c r="F466" s="46"/>
      <c r="G466" s="46"/>
      <c r="H466" s="46"/>
      <c r="I466" s="46"/>
      <c r="J466" s="46"/>
      <c r="K466" s="46"/>
      <c r="L466" s="46"/>
      <c r="M466" s="46"/>
      <c r="N466" s="46"/>
      <c r="O466" s="46"/>
      <c r="P466" s="46"/>
      <c r="Q466" s="46"/>
      <c r="R466" s="46"/>
      <c r="S466" s="46"/>
      <c r="T466" s="46"/>
      <c r="U466" s="46"/>
      <c r="V466" s="46"/>
      <c r="W466" s="46"/>
    </row>
    <row r="467" spans="1:23">
      <c r="A467" s="46"/>
      <c r="B467" s="44">
        <v>463</v>
      </c>
      <c r="C467" s="51" t="str">
        <f>IF(入力・計算画面!$C470&lt;0.001," ",入力・計算画面!F470)</f>
        <v xml:space="preserve"> </v>
      </c>
      <c r="D467" s="52" t="str">
        <f>IF(C467&lt;1," ",入力・計算画面!G470)</f>
        <v xml:space="preserve"> </v>
      </c>
      <c r="E467" s="45"/>
      <c r="F467" s="46"/>
      <c r="G467" s="46"/>
      <c r="H467" s="46"/>
      <c r="I467" s="46"/>
      <c r="J467" s="46"/>
      <c r="K467" s="46"/>
      <c r="L467" s="46"/>
      <c r="M467" s="46"/>
      <c r="N467" s="46"/>
      <c r="O467" s="46"/>
      <c r="P467" s="46"/>
      <c r="Q467" s="46"/>
      <c r="R467" s="46"/>
      <c r="S467" s="46"/>
      <c r="T467" s="46"/>
      <c r="U467" s="46"/>
      <c r="V467" s="46"/>
      <c r="W467" s="46"/>
    </row>
    <row r="468" spans="1:23">
      <c r="A468" s="46"/>
      <c r="B468" s="44">
        <v>464</v>
      </c>
      <c r="C468" s="51" t="str">
        <f>IF(入力・計算画面!$C471&lt;0.001," ",入力・計算画面!F471)</f>
        <v xml:space="preserve"> </v>
      </c>
      <c r="D468" s="52" t="str">
        <f>IF(C468&lt;1," ",入力・計算画面!G471)</f>
        <v xml:space="preserve"> </v>
      </c>
      <c r="E468" s="45"/>
      <c r="F468" s="46"/>
      <c r="G468" s="46"/>
      <c r="H468" s="46"/>
      <c r="I468" s="46"/>
      <c r="J468" s="46"/>
      <c r="K468" s="46"/>
      <c r="L468" s="46"/>
      <c r="M468" s="46"/>
      <c r="N468" s="46"/>
      <c r="O468" s="46"/>
      <c r="P468" s="46"/>
      <c r="Q468" s="46"/>
      <c r="R468" s="46"/>
      <c r="S468" s="46"/>
      <c r="T468" s="46"/>
      <c r="U468" s="46"/>
      <c r="V468" s="46"/>
      <c r="W468" s="46"/>
    </row>
    <row r="469" spans="1:23">
      <c r="A469" s="46"/>
      <c r="B469" s="44">
        <v>465</v>
      </c>
      <c r="C469" s="51" t="str">
        <f>IF(入力・計算画面!$C472&lt;0.001," ",入力・計算画面!F472)</f>
        <v xml:space="preserve"> </v>
      </c>
      <c r="D469" s="52" t="str">
        <f>IF(C469&lt;1," ",入力・計算画面!G472)</f>
        <v xml:space="preserve"> </v>
      </c>
      <c r="E469" s="45"/>
      <c r="F469" s="46"/>
      <c r="G469" s="46"/>
      <c r="H469" s="46"/>
      <c r="I469" s="46"/>
      <c r="J469" s="46"/>
      <c r="K469" s="46"/>
      <c r="L469" s="46"/>
      <c r="M469" s="46"/>
      <c r="N469" s="46"/>
      <c r="O469" s="46"/>
      <c r="P469" s="46"/>
      <c r="Q469" s="46"/>
      <c r="R469" s="46"/>
      <c r="S469" s="46"/>
      <c r="T469" s="46"/>
      <c r="U469" s="46"/>
      <c r="V469" s="46"/>
      <c r="W469" s="46"/>
    </row>
    <row r="470" spans="1:23">
      <c r="A470" s="46"/>
      <c r="B470" s="44">
        <v>466</v>
      </c>
      <c r="C470" s="51" t="str">
        <f>IF(入力・計算画面!$C473&lt;0.001," ",入力・計算画面!F473)</f>
        <v xml:space="preserve"> </v>
      </c>
      <c r="D470" s="52" t="str">
        <f>IF(C470&lt;1," ",入力・計算画面!G473)</f>
        <v xml:space="preserve"> </v>
      </c>
      <c r="E470" s="45"/>
      <c r="F470" s="46"/>
      <c r="G470" s="46"/>
      <c r="H470" s="46"/>
      <c r="I470" s="46"/>
      <c r="J470" s="46"/>
      <c r="K470" s="46"/>
      <c r="L470" s="46"/>
      <c r="M470" s="46"/>
      <c r="N470" s="46"/>
      <c r="O470" s="46"/>
      <c r="P470" s="46"/>
      <c r="Q470" s="46"/>
      <c r="R470" s="46"/>
      <c r="S470" s="46"/>
      <c r="T470" s="46"/>
      <c r="U470" s="46"/>
      <c r="V470" s="46"/>
      <c r="W470" s="46"/>
    </row>
    <row r="471" spans="1:23">
      <c r="A471" s="46"/>
      <c r="B471" s="44">
        <v>467</v>
      </c>
      <c r="C471" s="51" t="str">
        <f>IF(入力・計算画面!$C474&lt;0.001," ",入力・計算画面!F474)</f>
        <v xml:space="preserve"> </v>
      </c>
      <c r="D471" s="52" t="str">
        <f>IF(C471&lt;1," ",入力・計算画面!G474)</f>
        <v xml:space="preserve"> </v>
      </c>
      <c r="E471" s="45"/>
      <c r="F471" s="46"/>
      <c r="G471" s="46"/>
      <c r="H471" s="46"/>
      <c r="I471" s="46"/>
      <c r="J471" s="46"/>
      <c r="K471" s="46"/>
      <c r="L471" s="46"/>
      <c r="M471" s="46"/>
      <c r="N471" s="46"/>
      <c r="O471" s="46"/>
      <c r="P471" s="46"/>
      <c r="Q471" s="46"/>
      <c r="R471" s="46"/>
      <c r="S471" s="46"/>
      <c r="T471" s="46"/>
      <c r="U471" s="46"/>
      <c r="V471" s="46"/>
      <c r="W471" s="46"/>
    </row>
    <row r="472" spans="1:23">
      <c r="A472" s="46"/>
      <c r="B472" s="44">
        <v>468</v>
      </c>
      <c r="C472" s="51" t="str">
        <f>IF(入力・計算画面!$C475&lt;0.001," ",入力・計算画面!F475)</f>
        <v xml:space="preserve"> </v>
      </c>
      <c r="D472" s="52" t="str">
        <f>IF(C472&lt;1," ",入力・計算画面!G475)</f>
        <v xml:space="preserve"> </v>
      </c>
      <c r="E472" s="45"/>
      <c r="F472" s="46"/>
      <c r="G472" s="46"/>
      <c r="H472" s="46"/>
      <c r="I472" s="46"/>
      <c r="J472" s="46"/>
      <c r="K472" s="46"/>
      <c r="L472" s="46"/>
      <c r="M472" s="46"/>
      <c r="N472" s="46"/>
      <c r="O472" s="46"/>
      <c r="P472" s="46"/>
      <c r="Q472" s="46"/>
      <c r="R472" s="46"/>
      <c r="S472" s="46"/>
      <c r="T472" s="46"/>
      <c r="U472" s="46"/>
      <c r="V472" s="46"/>
      <c r="W472" s="46"/>
    </row>
    <row r="473" spans="1:23">
      <c r="A473" s="46"/>
      <c r="B473" s="44">
        <v>469</v>
      </c>
      <c r="C473" s="51" t="str">
        <f>IF(入力・計算画面!$C476&lt;0.001," ",入力・計算画面!F476)</f>
        <v xml:space="preserve"> </v>
      </c>
      <c r="D473" s="52" t="str">
        <f>IF(C473&lt;1," ",入力・計算画面!G476)</f>
        <v xml:space="preserve"> </v>
      </c>
      <c r="E473" s="45"/>
      <c r="F473" s="46"/>
      <c r="G473" s="46"/>
      <c r="H473" s="46"/>
      <c r="I473" s="46"/>
      <c r="J473" s="46"/>
      <c r="K473" s="46"/>
      <c r="L473" s="46"/>
      <c r="M473" s="46"/>
      <c r="N473" s="46"/>
      <c r="O473" s="46"/>
      <c r="P473" s="46"/>
      <c r="Q473" s="46"/>
      <c r="R473" s="46"/>
      <c r="S473" s="46"/>
      <c r="T473" s="46"/>
      <c r="U473" s="46"/>
      <c r="V473" s="46"/>
      <c r="W473" s="46"/>
    </row>
    <row r="474" spans="1:23">
      <c r="A474" s="46"/>
      <c r="B474" s="44">
        <v>470</v>
      </c>
      <c r="C474" s="51" t="str">
        <f>IF(入力・計算画面!$C477&lt;0.001," ",入力・計算画面!F477)</f>
        <v xml:space="preserve"> </v>
      </c>
      <c r="D474" s="52" t="str">
        <f>IF(C474&lt;1," ",入力・計算画面!G477)</f>
        <v xml:space="preserve"> </v>
      </c>
      <c r="E474" s="45"/>
      <c r="F474" s="46"/>
      <c r="G474" s="46"/>
      <c r="H474" s="46"/>
      <c r="I474" s="46"/>
      <c r="J474" s="46"/>
      <c r="K474" s="46"/>
      <c r="L474" s="46"/>
      <c r="M474" s="46"/>
      <c r="N474" s="46"/>
      <c r="O474" s="46"/>
      <c r="P474" s="46"/>
      <c r="Q474" s="46"/>
      <c r="R474" s="46"/>
      <c r="S474" s="46"/>
      <c r="T474" s="46"/>
      <c r="U474" s="46"/>
      <c r="V474" s="46"/>
      <c r="W474" s="46"/>
    </row>
    <row r="475" spans="1:23">
      <c r="A475" s="46"/>
      <c r="B475" s="44">
        <v>471</v>
      </c>
      <c r="C475" s="51" t="str">
        <f>IF(入力・計算画面!$C478&lt;0.001," ",入力・計算画面!F478)</f>
        <v xml:space="preserve"> </v>
      </c>
      <c r="D475" s="52" t="str">
        <f>IF(C475&lt;1," ",入力・計算画面!G478)</f>
        <v xml:space="preserve"> </v>
      </c>
      <c r="E475" s="45"/>
      <c r="F475" s="46"/>
      <c r="G475" s="46"/>
      <c r="H475" s="46"/>
      <c r="I475" s="46"/>
      <c r="J475" s="46"/>
      <c r="K475" s="46"/>
      <c r="L475" s="46"/>
      <c r="M475" s="46"/>
      <c r="N475" s="46"/>
      <c r="O475" s="46"/>
      <c r="P475" s="46"/>
      <c r="Q475" s="46"/>
      <c r="R475" s="46"/>
      <c r="S475" s="46"/>
      <c r="T475" s="46"/>
      <c r="U475" s="46"/>
      <c r="V475" s="46"/>
      <c r="W475" s="46"/>
    </row>
    <row r="476" spans="1:23">
      <c r="A476" s="46"/>
      <c r="B476" s="44">
        <v>472</v>
      </c>
      <c r="C476" s="51" t="str">
        <f>IF(入力・計算画面!$C479&lt;0.001," ",入力・計算画面!F479)</f>
        <v xml:space="preserve"> </v>
      </c>
      <c r="D476" s="52" t="str">
        <f>IF(C476&lt;1," ",入力・計算画面!G479)</f>
        <v xml:space="preserve"> </v>
      </c>
      <c r="E476" s="45"/>
      <c r="F476" s="46"/>
      <c r="G476" s="46"/>
      <c r="H476" s="46"/>
      <c r="I476" s="46"/>
      <c r="J476" s="46"/>
      <c r="K476" s="46"/>
      <c r="L476" s="46"/>
      <c r="M476" s="46"/>
      <c r="N476" s="46"/>
      <c r="O476" s="46"/>
      <c r="P476" s="46"/>
      <c r="Q476" s="46"/>
      <c r="R476" s="46"/>
      <c r="S476" s="46"/>
      <c r="T476" s="46"/>
      <c r="U476" s="46"/>
      <c r="V476" s="46"/>
      <c r="W476" s="46"/>
    </row>
    <row r="477" spans="1:23">
      <c r="A477" s="46"/>
      <c r="B477" s="44">
        <v>473</v>
      </c>
      <c r="C477" s="51" t="str">
        <f>IF(入力・計算画面!$C480&lt;0.001," ",入力・計算画面!F480)</f>
        <v xml:space="preserve"> </v>
      </c>
      <c r="D477" s="52" t="str">
        <f>IF(C477&lt;1," ",入力・計算画面!G480)</f>
        <v xml:space="preserve"> </v>
      </c>
      <c r="E477" s="45"/>
      <c r="F477" s="46"/>
      <c r="G477" s="46"/>
      <c r="H477" s="46"/>
      <c r="I477" s="46"/>
      <c r="J477" s="46"/>
      <c r="K477" s="46"/>
      <c r="L477" s="46"/>
      <c r="M477" s="46"/>
      <c r="N477" s="46"/>
      <c r="O477" s="46"/>
      <c r="P477" s="46"/>
      <c r="Q477" s="46"/>
      <c r="R477" s="46"/>
      <c r="S477" s="46"/>
      <c r="T477" s="46"/>
      <c r="U477" s="46"/>
      <c r="V477" s="46"/>
      <c r="W477" s="46"/>
    </row>
    <row r="478" spans="1:23">
      <c r="A478" s="46"/>
      <c r="B478" s="44">
        <v>474</v>
      </c>
      <c r="C478" s="51" t="str">
        <f>IF(入力・計算画面!$C481&lt;0.001," ",入力・計算画面!F481)</f>
        <v xml:space="preserve"> </v>
      </c>
      <c r="D478" s="52" t="str">
        <f>IF(C478&lt;1," ",入力・計算画面!G481)</f>
        <v xml:space="preserve"> </v>
      </c>
      <c r="E478" s="45"/>
      <c r="F478" s="46"/>
      <c r="G478" s="46"/>
      <c r="H478" s="46"/>
      <c r="I478" s="46"/>
      <c r="J478" s="46"/>
      <c r="K478" s="46"/>
      <c r="L478" s="46"/>
      <c r="M478" s="46"/>
      <c r="N478" s="46"/>
      <c r="O478" s="46"/>
      <c r="P478" s="46"/>
      <c r="Q478" s="46"/>
      <c r="R478" s="46"/>
      <c r="S478" s="46"/>
      <c r="T478" s="46"/>
      <c r="U478" s="46"/>
      <c r="V478" s="46"/>
      <c r="W478" s="46"/>
    </row>
    <row r="479" spans="1:23">
      <c r="A479" s="46"/>
      <c r="B479" s="44">
        <v>475</v>
      </c>
      <c r="C479" s="51" t="str">
        <f>IF(入力・計算画面!$C482&lt;0.001," ",入力・計算画面!F482)</f>
        <v xml:space="preserve"> </v>
      </c>
      <c r="D479" s="52" t="str">
        <f>IF(C479&lt;1," ",入力・計算画面!G482)</f>
        <v xml:space="preserve"> </v>
      </c>
      <c r="E479" s="45"/>
      <c r="F479" s="46"/>
      <c r="G479" s="46"/>
      <c r="H479" s="46"/>
      <c r="I479" s="46"/>
      <c r="J479" s="46"/>
      <c r="K479" s="46"/>
      <c r="L479" s="46"/>
      <c r="M479" s="46"/>
      <c r="N479" s="46"/>
      <c r="O479" s="46"/>
      <c r="P479" s="46"/>
      <c r="Q479" s="46"/>
      <c r="R479" s="46"/>
      <c r="S479" s="46"/>
      <c r="T479" s="46"/>
      <c r="U479" s="46"/>
      <c r="V479" s="46"/>
      <c r="W479" s="46"/>
    </row>
    <row r="480" spans="1:23">
      <c r="A480" s="46"/>
      <c r="B480" s="44">
        <v>476</v>
      </c>
      <c r="C480" s="51" t="str">
        <f>IF(入力・計算画面!$C483&lt;0.001," ",入力・計算画面!F483)</f>
        <v xml:space="preserve"> </v>
      </c>
      <c r="D480" s="52" t="str">
        <f>IF(C480&lt;1," ",入力・計算画面!G483)</f>
        <v xml:space="preserve"> </v>
      </c>
      <c r="E480" s="45"/>
      <c r="F480" s="46"/>
      <c r="G480" s="46"/>
      <c r="H480" s="46"/>
      <c r="I480" s="46"/>
      <c r="J480" s="46"/>
      <c r="K480" s="46"/>
      <c r="L480" s="46"/>
      <c r="M480" s="46"/>
      <c r="N480" s="46"/>
      <c r="O480" s="46"/>
      <c r="P480" s="46"/>
      <c r="Q480" s="46"/>
      <c r="R480" s="46"/>
      <c r="S480" s="46"/>
      <c r="T480" s="46"/>
      <c r="U480" s="46"/>
      <c r="V480" s="46"/>
      <c r="W480" s="46"/>
    </row>
    <row r="481" spans="1:23">
      <c r="A481" s="46"/>
      <c r="B481" s="44">
        <v>477</v>
      </c>
      <c r="C481" s="51" t="str">
        <f>IF(入力・計算画面!$C484&lt;0.001," ",入力・計算画面!F484)</f>
        <v xml:space="preserve"> </v>
      </c>
      <c r="D481" s="52" t="str">
        <f>IF(C481&lt;1," ",入力・計算画面!G484)</f>
        <v xml:space="preserve"> </v>
      </c>
      <c r="E481" s="45"/>
      <c r="F481" s="46"/>
      <c r="G481" s="46"/>
      <c r="H481" s="46"/>
      <c r="I481" s="46"/>
      <c r="J481" s="46"/>
      <c r="K481" s="46"/>
      <c r="L481" s="46"/>
      <c r="M481" s="46"/>
      <c r="N481" s="46"/>
      <c r="O481" s="46"/>
      <c r="P481" s="46"/>
      <c r="Q481" s="46"/>
      <c r="R481" s="46"/>
      <c r="S481" s="46"/>
      <c r="T481" s="46"/>
      <c r="U481" s="46"/>
      <c r="V481" s="46"/>
      <c r="W481" s="46"/>
    </row>
    <row r="482" spans="1:23">
      <c r="A482" s="46"/>
      <c r="B482" s="44">
        <v>478</v>
      </c>
      <c r="C482" s="51" t="str">
        <f>IF(入力・計算画面!$C485&lt;0.001," ",入力・計算画面!F485)</f>
        <v xml:space="preserve"> </v>
      </c>
      <c r="D482" s="52" t="str">
        <f>IF(C482&lt;1," ",入力・計算画面!G485)</f>
        <v xml:space="preserve"> </v>
      </c>
      <c r="E482" s="45"/>
      <c r="F482" s="46"/>
      <c r="G482" s="46"/>
      <c r="H482" s="46"/>
      <c r="I482" s="46"/>
      <c r="J482" s="46"/>
      <c r="K482" s="46"/>
      <c r="L482" s="46"/>
      <c r="M482" s="46"/>
      <c r="N482" s="46"/>
      <c r="O482" s="46"/>
      <c r="P482" s="46"/>
      <c r="Q482" s="46"/>
      <c r="R482" s="46"/>
      <c r="S482" s="46"/>
      <c r="T482" s="46"/>
      <c r="U482" s="46"/>
      <c r="V482" s="46"/>
      <c r="W482" s="46"/>
    </row>
    <row r="483" spans="1:23">
      <c r="A483" s="46"/>
      <c r="B483" s="44">
        <v>479</v>
      </c>
      <c r="C483" s="51" t="str">
        <f>IF(入力・計算画面!$C486&lt;0.001," ",入力・計算画面!F486)</f>
        <v xml:space="preserve"> </v>
      </c>
      <c r="D483" s="52" t="str">
        <f>IF(C483&lt;1," ",入力・計算画面!G486)</f>
        <v xml:space="preserve"> </v>
      </c>
      <c r="E483" s="45"/>
      <c r="F483" s="46"/>
      <c r="G483" s="46"/>
      <c r="H483" s="46"/>
      <c r="I483" s="46"/>
      <c r="J483" s="46"/>
      <c r="K483" s="46"/>
      <c r="L483" s="46"/>
      <c r="M483" s="46"/>
      <c r="N483" s="46"/>
      <c r="O483" s="46"/>
      <c r="P483" s="46"/>
      <c r="Q483" s="46"/>
      <c r="R483" s="46"/>
      <c r="S483" s="46"/>
      <c r="T483" s="46"/>
      <c r="U483" s="46"/>
      <c r="V483" s="46"/>
      <c r="W483" s="46"/>
    </row>
    <row r="484" spans="1:23">
      <c r="A484" s="46"/>
      <c r="B484" s="44">
        <v>480</v>
      </c>
      <c r="C484" s="51" t="str">
        <f>IF(入力・計算画面!$C487&lt;0.001," ",入力・計算画面!F487)</f>
        <v xml:space="preserve"> </v>
      </c>
      <c r="D484" s="52" t="str">
        <f>IF(C484&lt;1," ",入力・計算画面!G487)</f>
        <v xml:space="preserve"> </v>
      </c>
      <c r="E484" s="45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6"/>
      <c r="R484" s="46"/>
      <c r="S484" s="46"/>
      <c r="T484" s="46"/>
      <c r="U484" s="46"/>
      <c r="V484" s="46"/>
      <c r="W484" s="46"/>
    </row>
    <row r="485" spans="1:23">
      <c r="A485" s="46"/>
      <c r="B485" s="44">
        <v>481</v>
      </c>
      <c r="C485" s="51" t="str">
        <f>IF(入力・計算画面!$C488&lt;0.001," ",入力・計算画面!F488)</f>
        <v xml:space="preserve"> </v>
      </c>
      <c r="D485" s="52" t="str">
        <f>IF(C485&lt;1," ",入力・計算画面!G488)</f>
        <v xml:space="preserve"> </v>
      </c>
      <c r="E485" s="45"/>
      <c r="F485" s="46"/>
      <c r="G485" s="46"/>
      <c r="H485" s="46"/>
      <c r="I485" s="46"/>
      <c r="J485" s="46"/>
      <c r="K485" s="46"/>
      <c r="L485" s="46"/>
      <c r="M485" s="46"/>
      <c r="N485" s="46"/>
      <c r="O485" s="46"/>
      <c r="P485" s="46"/>
      <c r="Q485" s="46"/>
      <c r="R485" s="46"/>
      <c r="S485" s="46"/>
      <c r="T485" s="46"/>
      <c r="U485" s="46"/>
      <c r="V485" s="46"/>
      <c r="W485" s="46"/>
    </row>
    <row r="486" spans="1:23">
      <c r="A486" s="46"/>
      <c r="B486" s="44">
        <v>482</v>
      </c>
      <c r="C486" s="51" t="str">
        <f>IF(入力・計算画面!$C489&lt;0.001," ",入力・計算画面!F489)</f>
        <v xml:space="preserve"> </v>
      </c>
      <c r="D486" s="52" t="str">
        <f>IF(C486&lt;1," ",入力・計算画面!G489)</f>
        <v xml:space="preserve"> </v>
      </c>
      <c r="E486" s="45"/>
      <c r="F486" s="46"/>
      <c r="G486" s="46"/>
      <c r="H486" s="46"/>
      <c r="I486" s="46"/>
      <c r="J486" s="46"/>
      <c r="K486" s="46"/>
      <c r="L486" s="46"/>
      <c r="M486" s="46"/>
      <c r="N486" s="46"/>
      <c r="O486" s="46"/>
      <c r="P486" s="46"/>
      <c r="Q486" s="46"/>
      <c r="R486" s="46"/>
      <c r="S486" s="46"/>
      <c r="T486" s="46"/>
      <c r="U486" s="46"/>
      <c r="V486" s="46"/>
      <c r="W486" s="46"/>
    </row>
    <row r="487" spans="1:23">
      <c r="A487" s="46"/>
      <c r="B487" s="44">
        <v>483</v>
      </c>
      <c r="C487" s="51" t="str">
        <f>IF(入力・計算画面!$C490&lt;0.001," ",入力・計算画面!F490)</f>
        <v xml:space="preserve"> </v>
      </c>
      <c r="D487" s="52" t="str">
        <f>IF(C487&lt;1," ",入力・計算画面!G490)</f>
        <v xml:space="preserve"> </v>
      </c>
      <c r="E487" s="45"/>
      <c r="F487" s="46"/>
      <c r="G487" s="46"/>
      <c r="H487" s="46"/>
      <c r="I487" s="46"/>
      <c r="J487" s="46"/>
      <c r="K487" s="46"/>
      <c r="L487" s="46"/>
      <c r="M487" s="46"/>
      <c r="N487" s="46"/>
      <c r="O487" s="46"/>
      <c r="P487" s="46"/>
      <c r="Q487" s="46"/>
      <c r="R487" s="46"/>
      <c r="S487" s="46"/>
      <c r="T487" s="46"/>
      <c r="U487" s="46"/>
      <c r="V487" s="46"/>
      <c r="W487" s="46"/>
    </row>
    <row r="488" spans="1:23">
      <c r="A488" s="46"/>
      <c r="B488" s="44">
        <v>484</v>
      </c>
      <c r="C488" s="51" t="str">
        <f>IF(入力・計算画面!$C491&lt;0.001," ",入力・計算画面!F491)</f>
        <v xml:space="preserve"> </v>
      </c>
      <c r="D488" s="52" t="str">
        <f>IF(C488&lt;1," ",入力・計算画面!G491)</f>
        <v xml:space="preserve"> </v>
      </c>
      <c r="E488" s="45"/>
      <c r="F488" s="46"/>
      <c r="G488" s="46"/>
      <c r="H488" s="46"/>
      <c r="I488" s="46"/>
      <c r="J488" s="46"/>
      <c r="K488" s="46"/>
      <c r="L488" s="46"/>
      <c r="M488" s="46"/>
      <c r="N488" s="46"/>
      <c r="O488" s="46"/>
      <c r="P488" s="46"/>
      <c r="Q488" s="46"/>
      <c r="R488" s="46"/>
      <c r="S488" s="46"/>
      <c r="T488" s="46"/>
      <c r="U488" s="46"/>
      <c r="V488" s="46"/>
      <c r="W488" s="46"/>
    </row>
    <row r="489" spans="1:23">
      <c r="A489" s="46"/>
      <c r="B489" s="44">
        <v>485</v>
      </c>
      <c r="C489" s="51" t="str">
        <f>IF(入力・計算画面!$C492&lt;0.001," ",入力・計算画面!F492)</f>
        <v xml:space="preserve"> </v>
      </c>
      <c r="D489" s="52" t="str">
        <f>IF(C489&lt;1," ",入力・計算画面!G492)</f>
        <v xml:space="preserve"> </v>
      </c>
      <c r="E489" s="45"/>
      <c r="F489" s="46"/>
      <c r="G489" s="46"/>
      <c r="H489" s="46"/>
      <c r="I489" s="46"/>
      <c r="J489" s="46"/>
      <c r="K489" s="46"/>
      <c r="L489" s="46"/>
      <c r="M489" s="46"/>
      <c r="N489" s="46"/>
      <c r="O489" s="46"/>
      <c r="P489" s="46"/>
      <c r="Q489" s="46"/>
      <c r="R489" s="46"/>
      <c r="S489" s="46"/>
      <c r="T489" s="46"/>
      <c r="U489" s="46"/>
      <c r="V489" s="46"/>
      <c r="W489" s="46"/>
    </row>
    <row r="490" spans="1:23">
      <c r="A490" s="46"/>
      <c r="B490" s="44">
        <v>486</v>
      </c>
      <c r="C490" s="51" t="str">
        <f>IF(入力・計算画面!$C493&lt;0.001," ",入力・計算画面!F493)</f>
        <v xml:space="preserve"> </v>
      </c>
      <c r="D490" s="52" t="str">
        <f>IF(C490&lt;1," ",入力・計算画面!G493)</f>
        <v xml:space="preserve"> </v>
      </c>
      <c r="E490" s="45"/>
      <c r="F490" s="46"/>
      <c r="G490" s="46"/>
      <c r="H490" s="46"/>
      <c r="I490" s="46"/>
      <c r="J490" s="46"/>
      <c r="K490" s="46"/>
      <c r="L490" s="46"/>
      <c r="M490" s="46"/>
      <c r="N490" s="46"/>
      <c r="O490" s="46"/>
      <c r="P490" s="46"/>
      <c r="Q490" s="46"/>
      <c r="R490" s="46"/>
      <c r="S490" s="46"/>
      <c r="T490" s="46"/>
      <c r="U490" s="46"/>
      <c r="V490" s="46"/>
      <c r="W490" s="46"/>
    </row>
    <row r="491" spans="1:23">
      <c r="A491" s="46"/>
      <c r="B491" s="44">
        <v>487</v>
      </c>
      <c r="C491" s="51" t="str">
        <f>IF(入力・計算画面!$C494&lt;0.001," ",入力・計算画面!F494)</f>
        <v xml:space="preserve"> </v>
      </c>
      <c r="D491" s="52" t="str">
        <f>IF(C491&lt;1," ",入力・計算画面!G494)</f>
        <v xml:space="preserve"> </v>
      </c>
      <c r="E491" s="45"/>
      <c r="F491" s="46"/>
      <c r="G491" s="46"/>
      <c r="H491" s="46"/>
      <c r="I491" s="46"/>
      <c r="J491" s="46"/>
      <c r="K491" s="46"/>
      <c r="L491" s="46"/>
      <c r="M491" s="46"/>
      <c r="N491" s="46"/>
      <c r="O491" s="46"/>
      <c r="P491" s="46"/>
      <c r="Q491" s="46"/>
      <c r="R491" s="46"/>
      <c r="S491" s="46"/>
      <c r="T491" s="46"/>
      <c r="U491" s="46"/>
      <c r="V491" s="46"/>
      <c r="W491" s="46"/>
    </row>
    <row r="492" spans="1:23">
      <c r="A492" s="46"/>
      <c r="B492" s="44">
        <v>488</v>
      </c>
      <c r="C492" s="51" t="str">
        <f>IF(入力・計算画面!$C495&lt;0.001," ",入力・計算画面!F495)</f>
        <v xml:space="preserve"> </v>
      </c>
      <c r="D492" s="52" t="str">
        <f>IF(C492&lt;1," ",入力・計算画面!G495)</f>
        <v xml:space="preserve"> </v>
      </c>
      <c r="E492" s="45"/>
      <c r="F492" s="46"/>
      <c r="G492" s="46"/>
      <c r="H492" s="46"/>
      <c r="I492" s="46"/>
      <c r="J492" s="46"/>
      <c r="K492" s="46"/>
      <c r="L492" s="46"/>
      <c r="M492" s="46"/>
      <c r="N492" s="46"/>
      <c r="O492" s="46"/>
      <c r="P492" s="46"/>
      <c r="Q492" s="46"/>
      <c r="R492" s="46"/>
      <c r="S492" s="46"/>
      <c r="T492" s="46"/>
      <c r="U492" s="46"/>
      <c r="V492" s="46"/>
      <c r="W492" s="46"/>
    </row>
    <row r="493" spans="1:23">
      <c r="A493" s="46"/>
      <c r="B493" s="44">
        <v>489</v>
      </c>
      <c r="C493" s="51" t="str">
        <f>IF(入力・計算画面!$C496&lt;0.001," ",入力・計算画面!F496)</f>
        <v xml:space="preserve"> </v>
      </c>
      <c r="D493" s="52" t="str">
        <f>IF(C493&lt;1," ",入力・計算画面!G496)</f>
        <v xml:space="preserve"> </v>
      </c>
      <c r="E493" s="45"/>
      <c r="F493" s="46"/>
      <c r="G493" s="46"/>
      <c r="H493" s="46"/>
      <c r="I493" s="46"/>
      <c r="J493" s="46"/>
      <c r="K493" s="46"/>
      <c r="L493" s="46"/>
      <c r="M493" s="46"/>
      <c r="N493" s="46"/>
      <c r="O493" s="46"/>
      <c r="P493" s="46"/>
      <c r="Q493" s="46"/>
      <c r="R493" s="46"/>
      <c r="S493" s="46"/>
      <c r="T493" s="46"/>
      <c r="U493" s="46"/>
      <c r="V493" s="46"/>
      <c r="W493" s="46"/>
    </row>
    <row r="494" spans="1:23">
      <c r="A494" s="46"/>
      <c r="B494" s="44">
        <v>490</v>
      </c>
      <c r="C494" s="51" t="str">
        <f>IF(入力・計算画面!$C497&lt;0.001," ",入力・計算画面!F497)</f>
        <v xml:space="preserve"> </v>
      </c>
      <c r="D494" s="52" t="str">
        <f>IF(C494&lt;1," ",入力・計算画面!G497)</f>
        <v xml:space="preserve"> </v>
      </c>
      <c r="E494" s="45"/>
      <c r="F494" s="46"/>
      <c r="G494" s="46"/>
      <c r="H494" s="46"/>
      <c r="I494" s="46"/>
      <c r="J494" s="46"/>
      <c r="K494" s="46"/>
      <c r="L494" s="46"/>
      <c r="M494" s="46"/>
      <c r="N494" s="46"/>
      <c r="O494" s="46"/>
      <c r="P494" s="46"/>
      <c r="Q494" s="46"/>
      <c r="R494" s="46"/>
      <c r="S494" s="46"/>
      <c r="T494" s="46"/>
      <c r="U494" s="46"/>
      <c r="V494" s="46"/>
      <c r="W494" s="46"/>
    </row>
    <row r="495" spans="1:23">
      <c r="A495" s="46"/>
      <c r="B495" s="44">
        <v>491</v>
      </c>
      <c r="C495" s="51" t="str">
        <f>IF(入力・計算画面!$C498&lt;0.001," ",入力・計算画面!F498)</f>
        <v xml:space="preserve"> </v>
      </c>
      <c r="D495" s="52" t="str">
        <f>IF(C495&lt;1," ",入力・計算画面!G498)</f>
        <v xml:space="preserve"> </v>
      </c>
      <c r="E495" s="45"/>
      <c r="F495" s="46"/>
      <c r="G495" s="46"/>
      <c r="H495" s="46"/>
      <c r="I495" s="46"/>
      <c r="J495" s="46"/>
      <c r="K495" s="46"/>
      <c r="L495" s="46"/>
      <c r="M495" s="46"/>
      <c r="N495" s="46"/>
      <c r="O495" s="46"/>
      <c r="P495" s="46"/>
      <c r="Q495" s="46"/>
      <c r="R495" s="46"/>
      <c r="S495" s="46"/>
      <c r="T495" s="46"/>
      <c r="U495" s="46"/>
      <c r="V495" s="46"/>
      <c r="W495" s="46"/>
    </row>
    <row r="496" spans="1:23">
      <c r="A496" s="46"/>
      <c r="B496" s="44">
        <v>492</v>
      </c>
      <c r="C496" s="51" t="str">
        <f>IF(入力・計算画面!$C499&lt;0.001," ",入力・計算画面!F499)</f>
        <v xml:space="preserve"> </v>
      </c>
      <c r="D496" s="52" t="str">
        <f>IF(C496&lt;1," ",入力・計算画面!G499)</f>
        <v xml:space="preserve"> </v>
      </c>
      <c r="E496" s="45"/>
      <c r="F496" s="46"/>
      <c r="G496" s="46"/>
      <c r="H496" s="46"/>
      <c r="I496" s="46"/>
      <c r="J496" s="46"/>
      <c r="K496" s="46"/>
      <c r="L496" s="46"/>
      <c r="M496" s="46"/>
      <c r="N496" s="46"/>
      <c r="O496" s="46"/>
      <c r="P496" s="46"/>
      <c r="Q496" s="46"/>
      <c r="R496" s="46"/>
      <c r="S496" s="46"/>
      <c r="T496" s="46"/>
      <c r="U496" s="46"/>
      <c r="V496" s="46"/>
      <c r="W496" s="46"/>
    </row>
    <row r="497" spans="1:23">
      <c r="A497" s="46"/>
      <c r="B497" s="44">
        <v>493</v>
      </c>
      <c r="C497" s="51" t="str">
        <f>IF(入力・計算画面!$C500&lt;0.001," ",入力・計算画面!F500)</f>
        <v xml:space="preserve"> </v>
      </c>
      <c r="D497" s="52" t="str">
        <f>IF(C497&lt;1," ",入力・計算画面!G500)</f>
        <v xml:space="preserve"> </v>
      </c>
      <c r="E497" s="45"/>
      <c r="F497" s="46"/>
      <c r="G497" s="46"/>
      <c r="H497" s="46"/>
      <c r="I497" s="46"/>
      <c r="J497" s="46"/>
      <c r="K497" s="46"/>
      <c r="L497" s="46"/>
      <c r="M497" s="46"/>
      <c r="N497" s="46"/>
      <c r="O497" s="46"/>
      <c r="P497" s="46"/>
      <c r="Q497" s="46"/>
      <c r="R497" s="46"/>
      <c r="S497" s="46"/>
      <c r="T497" s="46"/>
      <c r="U497" s="46"/>
      <c r="V497" s="46"/>
      <c r="W497" s="46"/>
    </row>
    <row r="498" spans="1:23">
      <c r="A498" s="46"/>
      <c r="B498" s="44">
        <v>494</v>
      </c>
      <c r="C498" s="51" t="str">
        <f>IF(入力・計算画面!$C501&lt;0.001," ",入力・計算画面!F501)</f>
        <v xml:space="preserve"> </v>
      </c>
      <c r="D498" s="52" t="str">
        <f>IF(C498&lt;1," ",入力・計算画面!G501)</f>
        <v xml:space="preserve"> </v>
      </c>
      <c r="E498" s="45"/>
      <c r="F498" s="46"/>
      <c r="G498" s="46"/>
      <c r="H498" s="46"/>
      <c r="I498" s="46"/>
      <c r="J498" s="46"/>
      <c r="K498" s="46"/>
      <c r="L498" s="46"/>
      <c r="M498" s="46"/>
      <c r="N498" s="46"/>
      <c r="O498" s="46"/>
      <c r="P498" s="46"/>
      <c r="Q498" s="46"/>
      <c r="R498" s="46"/>
      <c r="S498" s="46"/>
      <c r="T498" s="46"/>
      <c r="U498" s="46"/>
      <c r="V498" s="46"/>
      <c r="W498" s="46"/>
    </row>
    <row r="499" spans="1:23">
      <c r="A499" s="46"/>
      <c r="B499" s="44">
        <v>495</v>
      </c>
      <c r="C499" s="51" t="str">
        <f>IF(入力・計算画面!$C502&lt;0.001," ",入力・計算画面!F502)</f>
        <v xml:space="preserve"> </v>
      </c>
      <c r="D499" s="52" t="str">
        <f>IF(C499&lt;1," ",入力・計算画面!G502)</f>
        <v xml:space="preserve"> </v>
      </c>
      <c r="E499" s="45"/>
      <c r="F499" s="46"/>
      <c r="G499" s="46"/>
      <c r="H499" s="46"/>
      <c r="I499" s="46"/>
      <c r="J499" s="46"/>
      <c r="K499" s="46"/>
      <c r="L499" s="46"/>
      <c r="M499" s="46"/>
      <c r="N499" s="46"/>
      <c r="O499" s="46"/>
      <c r="P499" s="46"/>
      <c r="Q499" s="46"/>
      <c r="R499" s="46"/>
      <c r="S499" s="46"/>
      <c r="T499" s="46"/>
      <c r="U499" s="46"/>
      <c r="V499" s="46"/>
      <c r="W499" s="46"/>
    </row>
    <row r="500" spans="1:23">
      <c r="A500" s="46"/>
      <c r="B500" s="44">
        <v>496</v>
      </c>
      <c r="C500" s="51" t="str">
        <f>IF(入力・計算画面!$C503&lt;0.001," ",入力・計算画面!F503)</f>
        <v xml:space="preserve"> </v>
      </c>
      <c r="D500" s="52" t="str">
        <f>IF(C500&lt;1," ",入力・計算画面!G503)</f>
        <v xml:space="preserve"> </v>
      </c>
      <c r="E500" s="45"/>
      <c r="F500" s="46"/>
      <c r="G500" s="46"/>
      <c r="H500" s="46"/>
      <c r="I500" s="46"/>
      <c r="J500" s="46"/>
      <c r="K500" s="46"/>
      <c r="L500" s="46"/>
      <c r="M500" s="46"/>
      <c r="N500" s="46"/>
      <c r="O500" s="46"/>
      <c r="P500" s="46"/>
      <c r="Q500" s="46"/>
      <c r="R500" s="46"/>
      <c r="S500" s="46"/>
      <c r="T500" s="46"/>
      <c r="U500" s="46"/>
      <c r="V500" s="46"/>
      <c r="W500" s="46"/>
    </row>
    <row r="501" spans="1:23">
      <c r="A501" s="46"/>
      <c r="B501" s="44">
        <v>497</v>
      </c>
      <c r="C501" s="51" t="str">
        <f>IF(入力・計算画面!$C504&lt;0.001," ",入力・計算画面!F504)</f>
        <v xml:space="preserve"> </v>
      </c>
      <c r="D501" s="52" t="str">
        <f>IF(C501&lt;1," ",入力・計算画面!G504)</f>
        <v xml:space="preserve"> </v>
      </c>
      <c r="E501" s="45"/>
      <c r="F501" s="46"/>
      <c r="G501" s="46"/>
      <c r="H501" s="46"/>
      <c r="I501" s="46"/>
      <c r="J501" s="46"/>
      <c r="K501" s="46"/>
      <c r="L501" s="46"/>
      <c r="M501" s="46"/>
      <c r="N501" s="46"/>
      <c r="O501" s="46"/>
      <c r="P501" s="46"/>
      <c r="Q501" s="46"/>
      <c r="R501" s="46"/>
      <c r="S501" s="46"/>
      <c r="T501" s="46"/>
      <c r="U501" s="46"/>
      <c r="V501" s="46"/>
      <c r="W501" s="46"/>
    </row>
    <row r="502" spans="1:23">
      <c r="A502" s="46"/>
      <c r="B502" s="44">
        <v>498</v>
      </c>
      <c r="C502" s="51" t="str">
        <f>IF(入力・計算画面!$C505&lt;0.001," ",入力・計算画面!F505)</f>
        <v xml:space="preserve"> </v>
      </c>
      <c r="D502" s="52" t="str">
        <f>IF(C502&lt;1," ",入力・計算画面!G505)</f>
        <v xml:space="preserve"> </v>
      </c>
      <c r="E502" s="45"/>
      <c r="F502" s="46"/>
      <c r="G502" s="46"/>
      <c r="H502" s="46"/>
      <c r="I502" s="46"/>
      <c r="J502" s="46"/>
      <c r="K502" s="46"/>
      <c r="L502" s="46"/>
      <c r="M502" s="46"/>
      <c r="N502" s="46"/>
      <c r="O502" s="46"/>
      <c r="P502" s="46"/>
      <c r="Q502" s="46"/>
      <c r="R502" s="46"/>
      <c r="S502" s="46"/>
      <c r="T502" s="46"/>
      <c r="U502" s="46"/>
      <c r="V502" s="46"/>
      <c r="W502" s="46"/>
    </row>
    <row r="503" spans="1:23">
      <c r="A503" s="46"/>
      <c r="B503" s="44">
        <v>499</v>
      </c>
      <c r="C503" s="51" t="str">
        <f>IF(入力・計算画面!$C506&lt;0.001," ",入力・計算画面!F506)</f>
        <v xml:space="preserve"> </v>
      </c>
      <c r="D503" s="52" t="str">
        <f>IF(C503&lt;1," ",入力・計算画面!G506)</f>
        <v xml:space="preserve"> </v>
      </c>
      <c r="E503" s="45"/>
      <c r="F503" s="46"/>
      <c r="G503" s="46"/>
      <c r="H503" s="46"/>
      <c r="I503" s="46"/>
      <c r="J503" s="46"/>
      <c r="K503" s="46"/>
      <c r="L503" s="46"/>
      <c r="M503" s="46"/>
      <c r="N503" s="46"/>
      <c r="O503" s="46"/>
      <c r="P503" s="46"/>
      <c r="Q503" s="46"/>
      <c r="R503" s="46"/>
      <c r="S503" s="46"/>
      <c r="T503" s="46"/>
      <c r="U503" s="46"/>
      <c r="V503" s="46"/>
      <c r="W503" s="46"/>
    </row>
    <row r="504" spans="1:23">
      <c r="A504" s="46"/>
      <c r="B504" s="44">
        <v>500</v>
      </c>
      <c r="C504" s="51" t="str">
        <f>IF(入力・計算画面!$C507&lt;0.001," ",入力・計算画面!F507)</f>
        <v xml:space="preserve"> </v>
      </c>
      <c r="D504" s="52" t="str">
        <f>IF(C504&lt;1," ",入力・計算画面!G507)</f>
        <v xml:space="preserve"> </v>
      </c>
      <c r="E504" s="45"/>
      <c r="F504" s="46"/>
      <c r="G504" s="46"/>
      <c r="H504" s="46"/>
      <c r="I504" s="46"/>
      <c r="J504" s="46"/>
      <c r="K504" s="46"/>
      <c r="L504" s="46"/>
      <c r="M504" s="46"/>
      <c r="N504" s="46"/>
      <c r="O504" s="46"/>
      <c r="P504" s="46"/>
      <c r="Q504" s="46"/>
      <c r="R504" s="46"/>
      <c r="S504" s="46"/>
      <c r="T504" s="46"/>
      <c r="U504" s="46"/>
      <c r="V504" s="46"/>
      <c r="W504" s="46"/>
    </row>
    <row r="505" spans="1:23">
      <c r="A505" s="46"/>
      <c r="B505" s="49"/>
      <c r="C505" s="49"/>
      <c r="D505" s="49"/>
      <c r="E505" s="46"/>
      <c r="F505" s="46"/>
      <c r="G505" s="46"/>
      <c r="H505" s="46"/>
      <c r="I505" s="46"/>
      <c r="J505" s="46"/>
      <c r="K505" s="46"/>
      <c r="L505" s="46"/>
      <c r="M505" s="46"/>
      <c r="N505" s="46"/>
      <c r="O505" s="46"/>
      <c r="P505" s="46"/>
      <c r="Q505" s="46"/>
      <c r="R505" s="46"/>
      <c r="S505" s="46"/>
      <c r="T505" s="46"/>
      <c r="U505" s="46"/>
      <c r="V505" s="46"/>
      <c r="W505" s="46"/>
    </row>
    <row r="506" spans="1:23">
      <c r="A506" s="46"/>
      <c r="B506" s="49"/>
      <c r="C506" s="49"/>
      <c r="D506" s="49"/>
      <c r="E506" s="46"/>
      <c r="F506" s="46"/>
      <c r="G506" s="46"/>
      <c r="H506" s="46"/>
      <c r="I506" s="46"/>
      <c r="J506" s="46"/>
      <c r="K506" s="46"/>
      <c r="L506" s="46"/>
      <c r="M506" s="46"/>
      <c r="N506" s="46"/>
      <c r="O506" s="46"/>
      <c r="P506" s="46"/>
      <c r="Q506" s="46"/>
      <c r="R506" s="46"/>
      <c r="S506" s="46"/>
      <c r="T506" s="46"/>
      <c r="U506" s="46"/>
      <c r="V506" s="46"/>
      <c r="W506" s="46"/>
    </row>
    <row r="507" spans="1:23">
      <c r="A507" s="46"/>
      <c r="B507" s="49"/>
      <c r="C507" s="49"/>
      <c r="D507" s="49"/>
      <c r="E507" s="46"/>
      <c r="F507" s="46"/>
      <c r="G507" s="46"/>
      <c r="H507" s="46"/>
      <c r="I507" s="46"/>
      <c r="J507" s="46"/>
      <c r="K507" s="46"/>
      <c r="L507" s="46"/>
      <c r="M507" s="46"/>
      <c r="N507" s="46"/>
      <c r="O507" s="46"/>
      <c r="P507" s="46"/>
      <c r="Q507" s="46"/>
      <c r="R507" s="46"/>
      <c r="S507" s="46"/>
      <c r="T507" s="46"/>
      <c r="U507" s="46"/>
      <c r="V507" s="46"/>
      <c r="W507" s="46"/>
    </row>
    <row r="508" spans="1:23">
      <c r="A508" s="46"/>
      <c r="B508" s="49"/>
      <c r="C508" s="49"/>
      <c r="D508" s="49"/>
      <c r="E508" s="46"/>
      <c r="F508" s="46"/>
      <c r="G508" s="46"/>
      <c r="H508" s="46"/>
      <c r="I508" s="46"/>
      <c r="J508" s="46"/>
      <c r="K508" s="46"/>
      <c r="L508" s="46"/>
      <c r="M508" s="46"/>
      <c r="N508" s="46"/>
      <c r="O508" s="46"/>
      <c r="P508" s="46"/>
      <c r="Q508" s="46"/>
      <c r="R508" s="46"/>
      <c r="S508" s="46"/>
      <c r="T508" s="46"/>
      <c r="U508" s="46"/>
      <c r="V508" s="46"/>
      <c r="W508" s="46"/>
    </row>
    <row r="509" spans="1:23">
      <c r="A509" s="46"/>
      <c r="B509" s="49"/>
      <c r="C509" s="49"/>
      <c r="D509" s="49"/>
      <c r="E509" s="46"/>
      <c r="F509" s="46"/>
      <c r="G509" s="46"/>
      <c r="H509" s="46"/>
      <c r="I509" s="46"/>
      <c r="J509" s="46"/>
      <c r="K509" s="46"/>
      <c r="L509" s="46"/>
      <c r="M509" s="46"/>
      <c r="N509" s="46"/>
      <c r="O509" s="46"/>
      <c r="P509" s="46"/>
      <c r="Q509" s="46"/>
      <c r="R509" s="46"/>
      <c r="S509" s="46"/>
      <c r="T509" s="46"/>
      <c r="U509" s="46"/>
      <c r="V509" s="46"/>
      <c r="W509" s="46"/>
    </row>
    <row r="510" spans="1:23">
      <c r="A510" s="46"/>
      <c r="B510" s="49"/>
      <c r="C510" s="49"/>
      <c r="D510" s="49"/>
      <c r="E510" s="46"/>
      <c r="F510" s="46"/>
      <c r="G510" s="46"/>
      <c r="H510" s="46"/>
      <c r="I510" s="46"/>
      <c r="J510" s="46"/>
      <c r="K510" s="46"/>
      <c r="L510" s="46"/>
      <c r="M510" s="46"/>
      <c r="N510" s="46"/>
      <c r="O510" s="46"/>
      <c r="P510" s="46"/>
      <c r="Q510" s="46"/>
      <c r="R510" s="46"/>
      <c r="S510" s="46"/>
      <c r="T510" s="46"/>
      <c r="U510" s="46"/>
      <c r="V510" s="46"/>
      <c r="W510" s="46"/>
    </row>
    <row r="511" spans="1:23">
      <c r="A511" s="46"/>
      <c r="B511" s="49"/>
      <c r="C511" s="49"/>
      <c r="D511" s="49"/>
      <c r="E511" s="46"/>
      <c r="F511" s="46"/>
      <c r="G511" s="46"/>
      <c r="H511" s="46"/>
      <c r="I511" s="46"/>
      <c r="J511" s="46"/>
      <c r="K511" s="46"/>
      <c r="L511" s="46"/>
      <c r="M511" s="46"/>
      <c r="N511" s="46"/>
      <c r="O511" s="46"/>
      <c r="P511" s="46"/>
      <c r="Q511" s="46"/>
      <c r="R511" s="46"/>
      <c r="S511" s="46"/>
      <c r="T511" s="46"/>
      <c r="U511" s="46"/>
      <c r="V511" s="46"/>
      <c r="W511" s="46"/>
    </row>
    <row r="512" spans="1:23">
      <c r="A512" s="46"/>
      <c r="B512" s="49"/>
      <c r="C512" s="49"/>
      <c r="D512" s="49"/>
      <c r="E512" s="46"/>
      <c r="F512" s="46"/>
      <c r="G512" s="46"/>
      <c r="H512" s="46"/>
      <c r="I512" s="46"/>
      <c r="J512" s="46"/>
      <c r="K512" s="46"/>
      <c r="L512" s="46"/>
      <c r="M512" s="46"/>
      <c r="N512" s="46"/>
      <c r="O512" s="46"/>
      <c r="P512" s="46"/>
      <c r="Q512" s="46"/>
      <c r="R512" s="46"/>
      <c r="S512" s="46"/>
      <c r="T512" s="46"/>
      <c r="U512" s="46"/>
      <c r="V512" s="46"/>
      <c r="W512" s="46"/>
    </row>
    <row r="513" spans="1:23">
      <c r="A513" s="46"/>
      <c r="B513" s="49"/>
      <c r="C513" s="49"/>
      <c r="D513" s="49"/>
      <c r="E513" s="46"/>
      <c r="F513" s="46"/>
      <c r="G513" s="46"/>
      <c r="H513" s="46"/>
      <c r="I513" s="46"/>
      <c r="J513" s="46"/>
      <c r="K513" s="46"/>
      <c r="L513" s="46"/>
      <c r="M513" s="46"/>
      <c r="N513" s="46"/>
      <c r="O513" s="46"/>
      <c r="P513" s="46"/>
      <c r="Q513" s="46"/>
      <c r="R513" s="46"/>
      <c r="S513" s="46"/>
      <c r="T513" s="46"/>
      <c r="U513" s="46"/>
      <c r="V513" s="46"/>
      <c r="W513" s="46"/>
    </row>
    <row r="514" spans="1:23">
      <c r="A514" s="46"/>
      <c r="B514" s="49"/>
      <c r="C514" s="49"/>
      <c r="D514" s="49"/>
      <c r="E514" s="46"/>
      <c r="F514" s="46"/>
      <c r="G514" s="46"/>
      <c r="H514" s="46"/>
      <c r="I514" s="46"/>
      <c r="J514" s="46"/>
      <c r="K514" s="46"/>
      <c r="L514" s="46"/>
      <c r="M514" s="46"/>
      <c r="N514" s="46"/>
      <c r="O514" s="46"/>
      <c r="P514" s="46"/>
      <c r="Q514" s="46"/>
      <c r="R514" s="46"/>
      <c r="S514" s="46"/>
      <c r="T514" s="46"/>
      <c r="U514" s="46"/>
      <c r="V514" s="46"/>
      <c r="W514" s="46"/>
    </row>
    <row r="515" spans="1:23">
      <c r="A515" s="46"/>
      <c r="B515" s="49"/>
      <c r="C515" s="49"/>
      <c r="D515" s="49"/>
      <c r="E515" s="46"/>
      <c r="F515" s="46"/>
      <c r="G515" s="46"/>
      <c r="H515" s="46"/>
      <c r="I515" s="46"/>
      <c r="J515" s="46"/>
      <c r="K515" s="46"/>
      <c r="L515" s="46"/>
      <c r="M515" s="46"/>
      <c r="N515" s="46"/>
      <c r="O515" s="46"/>
      <c r="P515" s="46"/>
      <c r="Q515" s="46"/>
      <c r="R515" s="46"/>
      <c r="S515" s="46"/>
      <c r="T515" s="46"/>
      <c r="U515" s="46"/>
      <c r="V515" s="46"/>
      <c r="W515" s="46"/>
    </row>
    <row r="516" spans="1:23">
      <c r="A516" s="46"/>
      <c r="B516" s="49"/>
      <c r="C516" s="49"/>
      <c r="D516" s="49"/>
      <c r="E516" s="46"/>
      <c r="F516" s="46"/>
      <c r="G516" s="46"/>
      <c r="H516" s="46"/>
      <c r="I516" s="46"/>
      <c r="J516" s="46"/>
      <c r="K516" s="46"/>
      <c r="L516" s="46"/>
      <c r="M516" s="46"/>
      <c r="N516" s="46"/>
      <c r="O516" s="46"/>
      <c r="P516" s="46"/>
      <c r="Q516" s="46"/>
      <c r="R516" s="46"/>
      <c r="S516" s="46"/>
      <c r="T516" s="46"/>
      <c r="U516" s="46"/>
      <c r="V516" s="46"/>
      <c r="W516" s="46"/>
    </row>
    <row r="517" spans="1:23">
      <c r="A517" s="46"/>
      <c r="B517" s="49"/>
      <c r="C517" s="49"/>
      <c r="D517" s="49"/>
      <c r="E517" s="46"/>
      <c r="F517" s="46"/>
      <c r="G517" s="46"/>
      <c r="H517" s="46"/>
      <c r="I517" s="46"/>
      <c r="J517" s="46"/>
      <c r="K517" s="46"/>
      <c r="L517" s="46"/>
      <c r="M517" s="46"/>
      <c r="N517" s="46"/>
      <c r="O517" s="46"/>
      <c r="P517" s="46"/>
      <c r="Q517" s="46"/>
      <c r="R517" s="46"/>
      <c r="S517" s="46"/>
      <c r="T517" s="46"/>
      <c r="U517" s="46"/>
      <c r="V517" s="46"/>
      <c r="W517" s="46"/>
    </row>
    <row r="518" spans="1:23">
      <c r="A518" s="46"/>
      <c r="B518" s="49"/>
      <c r="C518" s="49"/>
      <c r="D518" s="49"/>
      <c r="E518" s="46"/>
      <c r="F518" s="46"/>
      <c r="G518" s="46"/>
      <c r="H518" s="46"/>
      <c r="I518" s="46"/>
      <c r="J518" s="46"/>
      <c r="K518" s="46"/>
      <c r="L518" s="46"/>
      <c r="M518" s="46"/>
      <c r="N518" s="46"/>
      <c r="O518" s="46"/>
      <c r="P518" s="46"/>
      <c r="Q518" s="46"/>
      <c r="R518" s="46"/>
      <c r="S518" s="46"/>
      <c r="T518" s="46"/>
      <c r="U518" s="46"/>
      <c r="V518" s="46"/>
      <c r="W518" s="46"/>
    </row>
    <row r="519" spans="1:23">
      <c r="A519" s="46"/>
      <c r="B519" s="49"/>
      <c r="C519" s="49"/>
      <c r="D519" s="49"/>
      <c r="E519" s="46"/>
      <c r="F519" s="46"/>
      <c r="G519" s="46"/>
      <c r="H519" s="46"/>
      <c r="I519" s="46"/>
      <c r="J519" s="46"/>
      <c r="K519" s="46"/>
      <c r="L519" s="46"/>
      <c r="M519" s="46"/>
      <c r="N519" s="46"/>
      <c r="O519" s="46"/>
      <c r="P519" s="46"/>
      <c r="Q519" s="46"/>
      <c r="R519" s="46"/>
      <c r="S519" s="46"/>
      <c r="T519" s="46"/>
      <c r="U519" s="46"/>
      <c r="V519" s="46"/>
      <c r="W519" s="46"/>
    </row>
    <row r="520" spans="1:23">
      <c r="A520" s="46"/>
      <c r="B520" s="49"/>
      <c r="C520" s="49"/>
      <c r="D520" s="49"/>
      <c r="E520" s="46"/>
      <c r="F520" s="46"/>
      <c r="G520" s="46"/>
      <c r="H520" s="46"/>
      <c r="I520" s="46"/>
      <c r="J520" s="46"/>
      <c r="K520" s="46"/>
      <c r="L520" s="46"/>
      <c r="M520" s="46"/>
      <c r="N520" s="46"/>
      <c r="O520" s="46"/>
      <c r="P520" s="46"/>
      <c r="Q520" s="46"/>
      <c r="R520" s="46"/>
      <c r="S520" s="46"/>
      <c r="T520" s="46"/>
      <c r="U520" s="46"/>
      <c r="V520" s="46"/>
      <c r="W520" s="46"/>
    </row>
    <row r="521" spans="1:23">
      <c r="A521" s="46"/>
      <c r="B521" s="49"/>
      <c r="C521" s="49"/>
      <c r="D521" s="49"/>
      <c r="E521" s="46"/>
      <c r="F521" s="46"/>
      <c r="G521" s="46"/>
      <c r="H521" s="46"/>
      <c r="I521" s="46"/>
      <c r="J521" s="46"/>
      <c r="K521" s="46"/>
      <c r="L521" s="46"/>
      <c r="M521" s="46"/>
      <c r="N521" s="46"/>
      <c r="O521" s="46"/>
      <c r="P521" s="46"/>
      <c r="Q521" s="46"/>
      <c r="R521" s="46"/>
      <c r="S521" s="46"/>
      <c r="T521" s="46"/>
      <c r="U521" s="46"/>
      <c r="V521" s="46"/>
      <c r="W521" s="46"/>
    </row>
    <row r="522" spans="1:23">
      <c r="A522" s="46"/>
      <c r="B522" s="49"/>
      <c r="C522" s="49"/>
      <c r="D522" s="49"/>
      <c r="E522" s="46"/>
      <c r="F522" s="46"/>
      <c r="G522" s="46"/>
      <c r="H522" s="46"/>
      <c r="I522" s="46"/>
      <c r="J522" s="46"/>
      <c r="K522" s="46"/>
      <c r="L522" s="46"/>
      <c r="M522" s="46"/>
      <c r="N522" s="46"/>
      <c r="O522" s="46"/>
      <c r="P522" s="46"/>
      <c r="Q522" s="46"/>
      <c r="R522" s="46"/>
      <c r="S522" s="46"/>
      <c r="T522" s="46"/>
      <c r="U522" s="46"/>
      <c r="V522" s="46"/>
      <c r="W522" s="46"/>
    </row>
    <row r="523" spans="1:23">
      <c r="A523" s="46"/>
      <c r="B523" s="49"/>
      <c r="C523" s="49"/>
      <c r="D523" s="49"/>
      <c r="E523" s="46"/>
      <c r="F523" s="46"/>
      <c r="G523" s="46"/>
      <c r="H523" s="46"/>
      <c r="I523" s="46"/>
      <c r="J523" s="46"/>
      <c r="K523" s="46"/>
      <c r="L523" s="46"/>
      <c r="M523" s="46"/>
      <c r="N523" s="46"/>
      <c r="O523" s="46"/>
      <c r="P523" s="46"/>
      <c r="Q523" s="46"/>
      <c r="R523" s="46"/>
      <c r="S523" s="46"/>
      <c r="T523" s="46"/>
      <c r="U523" s="46"/>
      <c r="V523" s="46"/>
      <c r="W523" s="46"/>
    </row>
    <row r="524" spans="1:23">
      <c r="A524" s="46"/>
      <c r="B524" s="49"/>
      <c r="C524" s="49"/>
      <c r="D524" s="49"/>
      <c r="E524" s="46"/>
      <c r="F524" s="46"/>
      <c r="G524" s="46"/>
      <c r="H524" s="46"/>
      <c r="I524" s="46"/>
      <c r="J524" s="46"/>
      <c r="K524" s="46"/>
      <c r="L524" s="46"/>
      <c r="M524" s="46"/>
      <c r="N524" s="46"/>
      <c r="O524" s="46"/>
      <c r="P524" s="46"/>
      <c r="Q524" s="46"/>
      <c r="R524" s="46"/>
      <c r="S524" s="46"/>
      <c r="T524" s="46"/>
      <c r="U524" s="46"/>
      <c r="V524" s="46"/>
      <c r="W524" s="46"/>
    </row>
    <row r="525" spans="1:23">
      <c r="A525" s="46"/>
      <c r="B525" s="49"/>
      <c r="C525" s="49"/>
      <c r="D525" s="49"/>
      <c r="E525" s="46"/>
      <c r="F525" s="46"/>
      <c r="G525" s="46"/>
      <c r="H525" s="46"/>
      <c r="I525" s="46"/>
      <c r="J525" s="46"/>
      <c r="K525" s="46"/>
      <c r="L525" s="46"/>
      <c r="M525" s="46"/>
      <c r="N525" s="46"/>
      <c r="O525" s="46"/>
      <c r="P525" s="46"/>
      <c r="Q525" s="46"/>
      <c r="R525" s="46"/>
      <c r="S525" s="46"/>
      <c r="T525" s="46"/>
      <c r="U525" s="46"/>
      <c r="V525" s="46"/>
      <c r="W525" s="46"/>
    </row>
    <row r="526" spans="1:23">
      <c r="A526" s="46"/>
      <c r="B526" s="49"/>
      <c r="C526" s="49"/>
      <c r="D526" s="49"/>
      <c r="E526" s="46"/>
      <c r="F526" s="46"/>
      <c r="G526" s="46"/>
      <c r="H526" s="46"/>
      <c r="I526" s="46"/>
      <c r="J526" s="46"/>
      <c r="K526" s="46"/>
      <c r="L526" s="46"/>
      <c r="M526" s="46"/>
      <c r="N526" s="46"/>
      <c r="O526" s="46"/>
      <c r="P526" s="46"/>
      <c r="Q526" s="46"/>
      <c r="R526" s="46"/>
      <c r="S526" s="46"/>
      <c r="T526" s="46"/>
      <c r="U526" s="46"/>
      <c r="V526" s="46"/>
      <c r="W526" s="46"/>
    </row>
    <row r="527" spans="1:23">
      <c r="A527" s="46"/>
      <c r="B527" s="49"/>
      <c r="C527" s="49"/>
      <c r="D527" s="49"/>
      <c r="E527" s="46"/>
      <c r="F527" s="46"/>
      <c r="G527" s="46"/>
      <c r="H527" s="46"/>
      <c r="I527" s="46"/>
      <c r="J527" s="46"/>
      <c r="K527" s="46"/>
      <c r="L527" s="46"/>
      <c r="M527" s="46"/>
      <c r="N527" s="46"/>
      <c r="O527" s="46"/>
      <c r="P527" s="46"/>
      <c r="Q527" s="46"/>
      <c r="R527" s="46"/>
      <c r="S527" s="46"/>
      <c r="T527" s="46"/>
      <c r="U527" s="46"/>
      <c r="V527" s="46"/>
      <c r="W527" s="46"/>
    </row>
    <row r="528" spans="1:23">
      <c r="A528" s="46"/>
      <c r="B528" s="49"/>
      <c r="C528" s="49"/>
      <c r="D528" s="49"/>
      <c r="E528" s="46"/>
      <c r="F528" s="46"/>
      <c r="G528" s="46"/>
      <c r="H528" s="46"/>
      <c r="I528" s="46"/>
      <c r="J528" s="46"/>
      <c r="K528" s="46"/>
      <c r="L528" s="46"/>
      <c r="M528" s="46"/>
      <c r="N528" s="46"/>
      <c r="O528" s="46"/>
      <c r="P528" s="46"/>
      <c r="Q528" s="46"/>
      <c r="R528" s="46"/>
      <c r="S528" s="46"/>
      <c r="T528" s="46"/>
      <c r="U528" s="46"/>
      <c r="V528" s="46"/>
      <c r="W528" s="46"/>
    </row>
    <row r="529" spans="1:23">
      <c r="A529" s="46"/>
      <c r="B529" s="49"/>
      <c r="C529" s="49"/>
      <c r="D529" s="49"/>
      <c r="E529" s="46"/>
      <c r="F529" s="46"/>
      <c r="G529" s="46"/>
      <c r="H529" s="46"/>
      <c r="I529" s="46"/>
      <c r="J529" s="46"/>
      <c r="K529" s="46"/>
      <c r="L529" s="46"/>
      <c r="M529" s="46"/>
      <c r="N529" s="46"/>
      <c r="O529" s="46"/>
      <c r="P529" s="46"/>
      <c r="Q529" s="46"/>
      <c r="R529" s="46"/>
      <c r="S529" s="46"/>
      <c r="T529" s="46"/>
      <c r="U529" s="46"/>
      <c r="V529" s="46"/>
      <c r="W529" s="46"/>
    </row>
    <row r="530" spans="1:23">
      <c r="A530" s="46"/>
      <c r="B530" s="49"/>
      <c r="C530" s="49"/>
      <c r="D530" s="49"/>
      <c r="E530" s="46"/>
      <c r="F530" s="46"/>
      <c r="G530" s="46"/>
      <c r="H530" s="46"/>
      <c r="I530" s="46"/>
      <c r="J530" s="46"/>
      <c r="K530" s="46"/>
      <c r="L530" s="46"/>
      <c r="M530" s="46"/>
      <c r="N530" s="46"/>
      <c r="O530" s="46"/>
      <c r="P530" s="46"/>
      <c r="Q530" s="46"/>
      <c r="R530" s="46"/>
      <c r="S530" s="46"/>
      <c r="T530" s="46"/>
      <c r="U530" s="46"/>
      <c r="V530" s="46"/>
      <c r="W530" s="46"/>
    </row>
    <row r="531" spans="1:23">
      <c r="A531" s="46"/>
      <c r="B531" s="49"/>
      <c r="C531" s="49"/>
      <c r="D531" s="49"/>
      <c r="E531" s="46"/>
      <c r="F531" s="46"/>
      <c r="G531" s="46"/>
      <c r="H531" s="46"/>
      <c r="I531" s="46"/>
      <c r="J531" s="46"/>
      <c r="K531" s="46"/>
      <c r="L531" s="46"/>
      <c r="M531" s="46"/>
      <c r="N531" s="46"/>
      <c r="O531" s="46"/>
      <c r="P531" s="46"/>
      <c r="Q531" s="46"/>
      <c r="R531" s="46"/>
      <c r="S531" s="46"/>
      <c r="T531" s="46"/>
      <c r="U531" s="46"/>
      <c r="V531" s="46"/>
      <c r="W531" s="46"/>
    </row>
    <row r="532" spans="1:23">
      <c r="A532" s="46"/>
      <c r="B532" s="49"/>
      <c r="C532" s="49"/>
      <c r="D532" s="49"/>
      <c r="E532" s="46"/>
      <c r="F532" s="46"/>
      <c r="G532" s="46"/>
      <c r="H532" s="46"/>
      <c r="I532" s="46"/>
      <c r="J532" s="46"/>
      <c r="K532" s="46"/>
      <c r="L532" s="46"/>
      <c r="M532" s="46"/>
      <c r="N532" s="46"/>
      <c r="O532" s="46"/>
      <c r="P532" s="46"/>
      <c r="Q532" s="46"/>
      <c r="R532" s="46"/>
      <c r="S532" s="46"/>
      <c r="T532" s="46"/>
      <c r="U532" s="46"/>
      <c r="V532" s="46"/>
      <c r="W532" s="46"/>
    </row>
    <row r="533" spans="1:23">
      <c r="A533" s="46"/>
      <c r="B533" s="49"/>
      <c r="C533" s="49"/>
      <c r="D533" s="49"/>
      <c r="E533" s="46"/>
      <c r="F533" s="46"/>
      <c r="G533" s="46"/>
      <c r="H533" s="46"/>
      <c r="I533" s="46"/>
      <c r="J533" s="46"/>
      <c r="K533" s="46"/>
      <c r="L533" s="46"/>
      <c r="M533" s="46"/>
      <c r="N533" s="46"/>
      <c r="O533" s="46"/>
      <c r="P533" s="46"/>
      <c r="Q533" s="46"/>
      <c r="R533" s="46"/>
      <c r="S533" s="46"/>
      <c r="T533" s="46"/>
      <c r="U533" s="46"/>
      <c r="V533" s="46"/>
      <c r="W533" s="46"/>
    </row>
    <row r="534" spans="1:23">
      <c r="A534" s="46"/>
      <c r="B534" s="49"/>
      <c r="C534" s="49"/>
      <c r="D534" s="49"/>
      <c r="E534" s="46"/>
      <c r="F534" s="46"/>
      <c r="G534" s="46"/>
      <c r="H534" s="46"/>
      <c r="I534" s="46"/>
      <c r="J534" s="46"/>
      <c r="K534" s="46"/>
      <c r="L534" s="46"/>
      <c r="M534" s="46"/>
      <c r="N534" s="46"/>
      <c r="O534" s="46"/>
      <c r="P534" s="46"/>
      <c r="Q534" s="46"/>
      <c r="R534" s="46"/>
      <c r="S534" s="46"/>
      <c r="T534" s="46"/>
      <c r="U534" s="46"/>
      <c r="V534" s="46"/>
      <c r="W534" s="46"/>
    </row>
    <row r="535" spans="1:23">
      <c r="A535" s="46"/>
      <c r="B535" s="49"/>
      <c r="C535" s="49"/>
      <c r="D535" s="49"/>
      <c r="E535" s="46"/>
      <c r="F535" s="46"/>
      <c r="G535" s="46"/>
      <c r="H535" s="46"/>
      <c r="I535" s="46"/>
      <c r="J535" s="46"/>
      <c r="K535" s="46"/>
      <c r="L535" s="46"/>
      <c r="M535" s="46"/>
      <c r="N535" s="46"/>
      <c r="O535" s="46"/>
      <c r="P535" s="46"/>
      <c r="Q535" s="46"/>
      <c r="R535" s="46"/>
      <c r="S535" s="46"/>
      <c r="T535" s="46"/>
      <c r="U535" s="46"/>
      <c r="V535" s="46"/>
      <c r="W535" s="46"/>
    </row>
    <row r="536" spans="1:23">
      <c r="A536" s="46"/>
      <c r="B536" s="49"/>
      <c r="C536" s="49"/>
      <c r="D536" s="49"/>
      <c r="E536" s="46"/>
      <c r="F536" s="46"/>
      <c r="G536" s="46"/>
      <c r="H536" s="46"/>
      <c r="I536" s="46"/>
      <c r="J536" s="46"/>
      <c r="K536" s="46"/>
      <c r="L536" s="46"/>
      <c r="M536" s="46"/>
      <c r="N536" s="46"/>
      <c r="O536" s="46"/>
      <c r="P536" s="46"/>
      <c r="Q536" s="46"/>
      <c r="R536" s="46"/>
      <c r="S536" s="46"/>
      <c r="T536" s="46"/>
      <c r="U536" s="46"/>
      <c r="V536" s="46"/>
      <c r="W536" s="46"/>
    </row>
    <row r="537" spans="1:23">
      <c r="A537" s="46"/>
      <c r="B537" s="49"/>
      <c r="C537" s="49"/>
      <c r="D537" s="49"/>
      <c r="E537" s="46"/>
      <c r="F537" s="46"/>
      <c r="G537" s="46"/>
      <c r="H537" s="46"/>
      <c r="I537" s="46"/>
      <c r="J537" s="46"/>
      <c r="K537" s="46"/>
      <c r="L537" s="46"/>
      <c r="M537" s="46"/>
      <c r="N537" s="46"/>
      <c r="O537" s="46"/>
      <c r="P537" s="46"/>
      <c r="Q537" s="46"/>
      <c r="R537" s="46"/>
      <c r="S537" s="46"/>
      <c r="T537" s="46"/>
      <c r="U537" s="46"/>
      <c r="V537" s="46"/>
      <c r="W537" s="46"/>
    </row>
    <row r="538" spans="1:23">
      <c r="A538" s="46"/>
      <c r="B538" s="49"/>
      <c r="C538" s="49"/>
      <c r="D538" s="49"/>
      <c r="E538" s="46"/>
      <c r="F538" s="46"/>
      <c r="G538" s="46"/>
      <c r="H538" s="46"/>
      <c r="I538" s="46"/>
      <c r="J538" s="46"/>
      <c r="K538" s="46"/>
      <c r="L538" s="46"/>
      <c r="M538" s="46"/>
      <c r="N538" s="46"/>
      <c r="O538" s="46"/>
      <c r="P538" s="46"/>
      <c r="Q538" s="46"/>
      <c r="R538" s="46"/>
      <c r="S538" s="46"/>
      <c r="T538" s="46"/>
      <c r="U538" s="46"/>
      <c r="V538" s="46"/>
      <c r="W538" s="46"/>
    </row>
    <row r="539" spans="1:23">
      <c r="A539" s="46"/>
      <c r="B539" s="49"/>
      <c r="C539" s="49"/>
      <c r="D539" s="49"/>
      <c r="E539" s="46"/>
      <c r="F539" s="46"/>
      <c r="G539" s="46"/>
      <c r="H539" s="46"/>
      <c r="I539" s="46"/>
      <c r="J539" s="46"/>
      <c r="K539" s="46"/>
      <c r="L539" s="46"/>
      <c r="M539" s="46"/>
      <c r="N539" s="46"/>
      <c r="O539" s="46"/>
      <c r="P539" s="46"/>
      <c r="Q539" s="46"/>
      <c r="R539" s="46"/>
      <c r="S539" s="46"/>
      <c r="T539" s="46"/>
      <c r="U539" s="46"/>
      <c r="V539" s="46"/>
      <c r="W539" s="46"/>
    </row>
    <row r="540" spans="1:23">
      <c r="A540" s="46"/>
      <c r="B540" s="49"/>
      <c r="C540" s="49"/>
      <c r="D540" s="49"/>
      <c r="E540" s="46"/>
      <c r="F540" s="46"/>
      <c r="G540" s="46"/>
      <c r="H540" s="46"/>
      <c r="I540" s="46"/>
      <c r="J540" s="46"/>
      <c r="K540" s="46"/>
      <c r="L540" s="46"/>
      <c r="M540" s="46"/>
      <c r="N540" s="46"/>
      <c r="O540" s="46"/>
      <c r="P540" s="46"/>
      <c r="Q540" s="46"/>
      <c r="R540" s="46"/>
      <c r="S540" s="46"/>
      <c r="T540" s="46"/>
      <c r="U540" s="46"/>
      <c r="V540" s="46"/>
      <c r="W540" s="46"/>
    </row>
    <row r="541" spans="1:23">
      <c r="A541" s="46"/>
      <c r="B541" s="49"/>
      <c r="C541" s="49"/>
      <c r="D541" s="49"/>
      <c r="E541" s="46"/>
      <c r="F541" s="46"/>
      <c r="G541" s="46"/>
      <c r="H541" s="46"/>
      <c r="I541" s="46"/>
      <c r="J541" s="46"/>
      <c r="K541" s="46"/>
      <c r="L541" s="46"/>
      <c r="M541" s="46"/>
      <c r="N541" s="46"/>
      <c r="O541" s="46"/>
      <c r="P541" s="46"/>
      <c r="Q541" s="46"/>
      <c r="R541" s="46"/>
      <c r="S541" s="46"/>
      <c r="T541" s="46"/>
      <c r="U541" s="46"/>
      <c r="V541" s="46"/>
      <c r="W541" s="46"/>
    </row>
    <row r="542" spans="1:23">
      <c r="A542" s="46"/>
      <c r="B542" s="49"/>
      <c r="C542" s="49"/>
      <c r="D542" s="49"/>
      <c r="E542" s="46"/>
      <c r="F542" s="46"/>
      <c r="G542" s="46"/>
      <c r="H542" s="46"/>
      <c r="I542" s="46"/>
      <c r="J542" s="46"/>
      <c r="K542" s="46"/>
      <c r="L542" s="46"/>
      <c r="M542" s="46"/>
      <c r="N542" s="46"/>
      <c r="O542" s="46"/>
      <c r="P542" s="46"/>
      <c r="Q542" s="46"/>
      <c r="R542" s="46"/>
      <c r="S542" s="46"/>
      <c r="T542" s="46"/>
      <c r="U542" s="46"/>
      <c r="V542" s="46"/>
      <c r="W542" s="46"/>
    </row>
    <row r="543" spans="1:23">
      <c r="A543" s="46"/>
      <c r="B543" s="49"/>
      <c r="C543" s="49"/>
      <c r="D543" s="49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</row>
    <row r="544" spans="1:23">
      <c r="A544" s="46"/>
      <c r="B544" s="49"/>
      <c r="C544" s="49"/>
      <c r="D544" s="49"/>
      <c r="E544" s="46"/>
      <c r="F544" s="46"/>
      <c r="G544" s="46"/>
      <c r="H544" s="46"/>
      <c r="I544" s="46"/>
      <c r="J544" s="46"/>
      <c r="K544" s="46"/>
      <c r="L544" s="46"/>
      <c r="M544" s="46"/>
      <c r="N544" s="46"/>
      <c r="O544" s="46"/>
      <c r="P544" s="46"/>
      <c r="Q544" s="46"/>
      <c r="R544" s="46"/>
      <c r="S544" s="46"/>
      <c r="T544" s="46"/>
      <c r="U544" s="46"/>
      <c r="V544" s="46"/>
      <c r="W544" s="46"/>
    </row>
    <row r="545" spans="1:23">
      <c r="A545" s="46"/>
      <c r="B545" s="49"/>
      <c r="C545" s="49"/>
      <c r="D545" s="49"/>
      <c r="E545" s="46"/>
      <c r="F545" s="46"/>
      <c r="G545" s="46"/>
      <c r="H545" s="46"/>
      <c r="I545" s="46"/>
      <c r="J545" s="46"/>
      <c r="K545" s="46"/>
      <c r="L545" s="46"/>
      <c r="M545" s="46"/>
      <c r="N545" s="46"/>
      <c r="O545" s="46"/>
      <c r="P545" s="46"/>
      <c r="Q545" s="46"/>
      <c r="R545" s="46"/>
      <c r="S545" s="46"/>
      <c r="T545" s="46"/>
      <c r="U545" s="46"/>
      <c r="V545" s="46"/>
      <c r="W545" s="46"/>
    </row>
    <row r="546" spans="1:23">
      <c r="A546" s="46"/>
      <c r="B546" s="49"/>
      <c r="C546" s="49"/>
      <c r="D546" s="49"/>
      <c r="E546" s="46"/>
      <c r="F546" s="46"/>
      <c r="G546" s="46"/>
      <c r="H546" s="46"/>
      <c r="I546" s="46"/>
      <c r="J546" s="46"/>
      <c r="K546" s="46"/>
      <c r="L546" s="46"/>
      <c r="M546" s="46"/>
      <c r="N546" s="46"/>
      <c r="O546" s="46"/>
      <c r="P546" s="46"/>
      <c r="Q546" s="46"/>
      <c r="R546" s="46"/>
      <c r="S546" s="46"/>
      <c r="T546" s="46"/>
      <c r="U546" s="46"/>
      <c r="V546" s="46"/>
      <c r="W546" s="46"/>
    </row>
    <row r="547" spans="1:23">
      <c r="A547" s="46"/>
      <c r="B547" s="49"/>
      <c r="C547" s="49"/>
      <c r="D547" s="49"/>
      <c r="E547" s="46"/>
      <c r="F547" s="46"/>
      <c r="G547" s="46"/>
      <c r="H547" s="46"/>
      <c r="I547" s="46"/>
      <c r="J547" s="46"/>
      <c r="K547" s="46"/>
      <c r="L547" s="46"/>
      <c r="M547" s="46"/>
      <c r="N547" s="46"/>
      <c r="O547" s="46"/>
      <c r="P547" s="46"/>
      <c r="Q547" s="46"/>
      <c r="R547" s="46"/>
      <c r="S547" s="46"/>
      <c r="T547" s="46"/>
      <c r="U547" s="46"/>
      <c r="V547" s="46"/>
      <c r="W547" s="46"/>
    </row>
    <row r="548" spans="1:23">
      <c r="A548" s="46"/>
      <c r="B548" s="49"/>
      <c r="C548" s="49"/>
      <c r="D548" s="49"/>
      <c r="E548" s="46"/>
      <c r="F548" s="46"/>
      <c r="G548" s="46"/>
      <c r="H548" s="46"/>
      <c r="I548" s="46"/>
      <c r="J548" s="46"/>
      <c r="K548" s="46"/>
      <c r="L548" s="46"/>
      <c r="M548" s="46"/>
      <c r="N548" s="46"/>
      <c r="O548" s="46"/>
      <c r="P548" s="46"/>
      <c r="Q548" s="46"/>
      <c r="R548" s="46"/>
      <c r="S548" s="46"/>
      <c r="T548" s="46"/>
      <c r="U548" s="46"/>
      <c r="V548" s="46"/>
      <c r="W548" s="46"/>
    </row>
    <row r="549" spans="1:23">
      <c r="A549" s="46"/>
      <c r="B549" s="49"/>
      <c r="C549" s="49"/>
      <c r="D549" s="49"/>
      <c r="E549" s="46"/>
      <c r="F549" s="46"/>
      <c r="G549" s="46"/>
      <c r="H549" s="46"/>
      <c r="I549" s="46"/>
      <c r="J549" s="46"/>
      <c r="K549" s="46"/>
      <c r="L549" s="46"/>
      <c r="M549" s="46"/>
      <c r="N549" s="46"/>
      <c r="O549" s="46"/>
      <c r="P549" s="46"/>
      <c r="Q549" s="46"/>
      <c r="R549" s="46"/>
      <c r="S549" s="46"/>
      <c r="T549" s="46"/>
      <c r="U549" s="46"/>
      <c r="V549" s="46"/>
      <c r="W549" s="46"/>
    </row>
    <row r="550" spans="1:23">
      <c r="A550" s="46"/>
      <c r="B550" s="49"/>
      <c r="C550" s="49"/>
      <c r="D550" s="49"/>
      <c r="E550" s="46"/>
      <c r="F550" s="46"/>
      <c r="G550" s="46"/>
      <c r="H550" s="46"/>
      <c r="I550" s="46"/>
      <c r="J550" s="46"/>
      <c r="K550" s="46"/>
      <c r="L550" s="46"/>
      <c r="M550" s="46"/>
      <c r="N550" s="46"/>
      <c r="O550" s="46"/>
      <c r="P550" s="46"/>
      <c r="Q550" s="46"/>
      <c r="R550" s="46"/>
      <c r="S550" s="46"/>
      <c r="T550" s="46"/>
      <c r="U550" s="46"/>
      <c r="V550" s="46"/>
      <c r="W550" s="46"/>
    </row>
    <row r="551" spans="1:23">
      <c r="A551" s="46"/>
      <c r="B551" s="49"/>
      <c r="C551" s="49"/>
      <c r="D551" s="49"/>
      <c r="E551" s="46"/>
      <c r="F551" s="46"/>
      <c r="G551" s="46"/>
      <c r="H551" s="46"/>
      <c r="I551" s="46"/>
      <c r="J551" s="46"/>
      <c r="K551" s="46"/>
      <c r="L551" s="46"/>
      <c r="M551" s="46"/>
      <c r="N551" s="46"/>
      <c r="O551" s="46"/>
      <c r="P551" s="46"/>
      <c r="Q551" s="46"/>
      <c r="R551" s="46"/>
      <c r="S551" s="46"/>
      <c r="T551" s="46"/>
      <c r="U551" s="46"/>
      <c r="V551" s="46"/>
      <c r="W551" s="46"/>
    </row>
    <row r="552" spans="1:23">
      <c r="A552" s="46"/>
      <c r="B552" s="49"/>
      <c r="C552" s="49"/>
      <c r="D552" s="49"/>
      <c r="E552" s="46"/>
      <c r="F552" s="46"/>
      <c r="G552" s="46"/>
      <c r="H552" s="46"/>
      <c r="I552" s="46"/>
      <c r="J552" s="46"/>
      <c r="K552" s="46"/>
      <c r="L552" s="46"/>
      <c r="M552" s="46"/>
      <c r="N552" s="46"/>
      <c r="O552" s="46"/>
      <c r="P552" s="46"/>
      <c r="Q552" s="46"/>
      <c r="R552" s="46"/>
      <c r="S552" s="46"/>
      <c r="T552" s="46"/>
      <c r="U552" s="46"/>
      <c r="V552" s="46"/>
      <c r="W552" s="46"/>
    </row>
    <row r="553" spans="1:23">
      <c r="A553" s="46"/>
      <c r="B553" s="49"/>
      <c r="C553" s="49"/>
      <c r="D553" s="49"/>
      <c r="E553" s="46"/>
      <c r="F553" s="46"/>
      <c r="G553" s="46"/>
      <c r="H553" s="46"/>
      <c r="I553" s="46"/>
      <c r="J553" s="46"/>
      <c r="K553" s="46"/>
      <c r="L553" s="46"/>
      <c r="M553" s="46"/>
      <c r="N553" s="46"/>
      <c r="O553" s="46"/>
      <c r="P553" s="46"/>
      <c r="Q553" s="46"/>
      <c r="R553" s="46"/>
      <c r="S553" s="46"/>
      <c r="T553" s="46"/>
      <c r="U553" s="46"/>
      <c r="V553" s="46"/>
      <c r="W553" s="46"/>
    </row>
    <row r="554" spans="1:23">
      <c r="A554" s="46"/>
      <c r="B554" s="49"/>
      <c r="C554" s="49"/>
      <c r="D554" s="49"/>
      <c r="E554" s="46"/>
      <c r="F554" s="46"/>
      <c r="G554" s="46"/>
      <c r="H554" s="46"/>
      <c r="I554" s="46"/>
      <c r="J554" s="46"/>
      <c r="K554" s="46"/>
      <c r="L554" s="46"/>
      <c r="M554" s="46"/>
      <c r="N554" s="46"/>
      <c r="O554" s="46"/>
      <c r="P554" s="46"/>
      <c r="Q554" s="46"/>
      <c r="R554" s="46"/>
      <c r="S554" s="46"/>
      <c r="T554" s="46"/>
      <c r="U554" s="46"/>
      <c r="V554" s="46"/>
      <c r="W554" s="46"/>
    </row>
    <row r="555" spans="1:23">
      <c r="A555" s="46"/>
      <c r="B555" s="49"/>
      <c r="C555" s="49"/>
      <c r="D555" s="49"/>
      <c r="E555" s="46"/>
      <c r="F555" s="46"/>
      <c r="G555" s="46"/>
      <c r="H555" s="46"/>
      <c r="I555" s="46"/>
      <c r="J555" s="46"/>
      <c r="K555" s="46"/>
      <c r="L555" s="46"/>
      <c r="M555" s="46"/>
      <c r="N555" s="46"/>
      <c r="O555" s="46"/>
      <c r="P555" s="46"/>
      <c r="Q555" s="46"/>
      <c r="R555" s="46"/>
      <c r="S555" s="46"/>
      <c r="T555" s="46"/>
      <c r="U555" s="46"/>
      <c r="V555" s="46"/>
      <c r="W555" s="46"/>
    </row>
    <row r="556" spans="1:23">
      <c r="A556" s="46"/>
      <c r="B556" s="49"/>
      <c r="C556" s="49"/>
      <c r="D556" s="49"/>
      <c r="E556" s="46"/>
      <c r="F556" s="46"/>
      <c r="G556" s="46"/>
      <c r="H556" s="46"/>
      <c r="I556" s="46"/>
      <c r="J556" s="46"/>
      <c r="K556" s="46"/>
      <c r="L556" s="46"/>
      <c r="M556" s="46"/>
      <c r="N556" s="46"/>
      <c r="O556" s="46"/>
      <c r="P556" s="46"/>
      <c r="Q556" s="46"/>
      <c r="R556" s="46"/>
      <c r="S556" s="46"/>
      <c r="T556" s="46"/>
      <c r="U556" s="46"/>
      <c r="V556" s="46"/>
      <c r="W556" s="46"/>
    </row>
    <row r="557" spans="1:23">
      <c r="A557" s="46"/>
      <c r="B557" s="49"/>
      <c r="C557" s="49"/>
      <c r="D557" s="49"/>
      <c r="E557" s="46"/>
      <c r="F557" s="46"/>
      <c r="G557" s="46"/>
      <c r="H557" s="46"/>
      <c r="I557" s="46"/>
      <c r="J557" s="46"/>
      <c r="K557" s="46"/>
      <c r="L557" s="46"/>
      <c r="M557" s="46"/>
      <c r="N557" s="46"/>
      <c r="O557" s="46"/>
      <c r="P557" s="46"/>
      <c r="Q557" s="46"/>
      <c r="R557" s="46"/>
      <c r="S557" s="46"/>
      <c r="T557" s="46"/>
      <c r="U557" s="46"/>
      <c r="V557" s="46"/>
      <c r="W557" s="46"/>
    </row>
    <row r="558" spans="1:23">
      <c r="A558" s="46"/>
      <c r="B558" s="49"/>
      <c r="C558" s="49"/>
      <c r="D558" s="49"/>
      <c r="E558" s="46"/>
      <c r="F558" s="46"/>
      <c r="G558" s="46"/>
      <c r="H558" s="46"/>
      <c r="I558" s="46"/>
      <c r="J558" s="46"/>
      <c r="K558" s="46"/>
      <c r="L558" s="46"/>
      <c r="M558" s="46"/>
      <c r="N558" s="46"/>
      <c r="O558" s="46"/>
      <c r="P558" s="46"/>
      <c r="Q558" s="46"/>
      <c r="R558" s="46"/>
      <c r="S558" s="46"/>
      <c r="T558" s="46"/>
      <c r="U558" s="46"/>
      <c r="V558" s="46"/>
      <c r="W558" s="46"/>
    </row>
    <row r="559" spans="1:23">
      <c r="A559" s="46"/>
      <c r="B559" s="49"/>
      <c r="C559" s="49"/>
      <c r="D559" s="49"/>
      <c r="E559" s="46"/>
      <c r="F559" s="46"/>
      <c r="G559" s="46"/>
      <c r="H559" s="46"/>
      <c r="I559" s="46"/>
      <c r="J559" s="46"/>
      <c r="K559" s="46"/>
      <c r="L559" s="46"/>
      <c r="M559" s="46"/>
      <c r="N559" s="46"/>
      <c r="O559" s="46"/>
      <c r="P559" s="46"/>
      <c r="Q559" s="46"/>
      <c r="R559" s="46"/>
      <c r="S559" s="46"/>
      <c r="T559" s="46"/>
      <c r="U559" s="46"/>
      <c r="V559" s="46"/>
      <c r="W559" s="46"/>
    </row>
    <row r="560" spans="1:23">
      <c r="A560" s="46"/>
      <c r="B560" s="49"/>
      <c r="C560" s="49"/>
      <c r="D560" s="49"/>
      <c r="E560" s="46"/>
      <c r="F560" s="46"/>
      <c r="G560" s="46"/>
      <c r="H560" s="46"/>
      <c r="I560" s="46"/>
      <c r="J560" s="46"/>
      <c r="K560" s="46"/>
      <c r="L560" s="46"/>
      <c r="M560" s="46"/>
      <c r="N560" s="46"/>
      <c r="O560" s="46"/>
      <c r="P560" s="46"/>
      <c r="Q560" s="46"/>
      <c r="R560" s="46"/>
      <c r="S560" s="46"/>
      <c r="T560" s="46"/>
      <c r="U560" s="46"/>
      <c r="V560" s="46"/>
      <c r="W560" s="46"/>
    </row>
    <row r="561" spans="1:23">
      <c r="A561" s="46"/>
      <c r="B561" s="49"/>
      <c r="C561" s="49"/>
      <c r="D561" s="49"/>
      <c r="E561" s="46"/>
      <c r="F561" s="46"/>
      <c r="G561" s="46"/>
      <c r="H561" s="46"/>
      <c r="I561" s="46"/>
      <c r="J561" s="46"/>
      <c r="K561" s="46"/>
      <c r="L561" s="46"/>
      <c r="M561" s="46"/>
      <c r="N561" s="46"/>
      <c r="O561" s="46"/>
      <c r="P561" s="46"/>
      <c r="Q561" s="46"/>
      <c r="R561" s="46"/>
      <c r="S561" s="46"/>
      <c r="T561" s="46"/>
      <c r="U561" s="46"/>
      <c r="V561" s="46"/>
      <c r="W561" s="46"/>
    </row>
    <row r="562" spans="1:23">
      <c r="A562" s="46"/>
      <c r="B562" s="49"/>
      <c r="C562" s="49"/>
      <c r="D562" s="49"/>
      <c r="E562" s="46"/>
      <c r="F562" s="46"/>
      <c r="G562" s="46"/>
      <c r="H562" s="46"/>
      <c r="I562" s="46"/>
      <c r="J562" s="46"/>
      <c r="K562" s="46"/>
      <c r="L562" s="46"/>
      <c r="M562" s="46"/>
      <c r="N562" s="46"/>
      <c r="O562" s="46"/>
      <c r="P562" s="46"/>
      <c r="Q562" s="46"/>
      <c r="R562" s="46"/>
      <c r="S562" s="46"/>
      <c r="T562" s="46"/>
      <c r="U562" s="46"/>
      <c r="V562" s="46"/>
      <c r="W562" s="46"/>
    </row>
    <row r="563" spans="1:23">
      <c r="A563" s="46"/>
      <c r="B563" s="49"/>
      <c r="C563" s="49"/>
      <c r="D563" s="49"/>
      <c r="E563" s="46"/>
      <c r="F563" s="46"/>
      <c r="G563" s="46"/>
      <c r="H563" s="46"/>
      <c r="I563" s="46"/>
      <c r="J563" s="46"/>
      <c r="K563" s="46"/>
      <c r="L563" s="46"/>
      <c r="M563" s="46"/>
      <c r="N563" s="46"/>
      <c r="O563" s="46"/>
      <c r="P563" s="46"/>
      <c r="Q563" s="46"/>
      <c r="R563" s="46"/>
      <c r="S563" s="46"/>
      <c r="T563" s="46"/>
      <c r="U563" s="46"/>
      <c r="V563" s="46"/>
      <c r="W563" s="46"/>
    </row>
    <row r="564" spans="1:23">
      <c r="A564" s="46"/>
      <c r="B564" s="49"/>
      <c r="C564" s="49"/>
      <c r="D564" s="49"/>
      <c r="E564" s="46"/>
      <c r="F564" s="46"/>
      <c r="G564" s="46"/>
      <c r="H564" s="46"/>
      <c r="I564" s="46"/>
      <c r="J564" s="46"/>
      <c r="K564" s="46"/>
      <c r="L564" s="46"/>
      <c r="M564" s="46"/>
      <c r="N564" s="46"/>
      <c r="O564" s="46"/>
      <c r="P564" s="46"/>
      <c r="Q564" s="46"/>
      <c r="R564" s="46"/>
      <c r="S564" s="46"/>
      <c r="T564" s="46"/>
      <c r="U564" s="46"/>
      <c r="V564" s="46"/>
      <c r="W564" s="46"/>
    </row>
    <row r="565" spans="1:23">
      <c r="A565" s="46"/>
      <c r="B565" s="49"/>
      <c r="C565" s="49"/>
      <c r="D565" s="49"/>
      <c r="E565" s="46"/>
      <c r="F565" s="46"/>
      <c r="G565" s="46"/>
      <c r="H565" s="46"/>
      <c r="I565" s="46"/>
      <c r="J565" s="46"/>
      <c r="K565" s="46"/>
      <c r="L565" s="46"/>
      <c r="M565" s="46"/>
      <c r="N565" s="46"/>
      <c r="O565" s="46"/>
      <c r="P565" s="46"/>
      <c r="Q565" s="46"/>
      <c r="R565" s="46"/>
      <c r="S565" s="46"/>
      <c r="T565" s="46"/>
      <c r="U565" s="46"/>
      <c r="V565" s="46"/>
      <c r="W565" s="46"/>
    </row>
    <row r="566" spans="1:23">
      <c r="A566" s="46"/>
      <c r="B566" s="49"/>
      <c r="C566" s="49"/>
      <c r="D566" s="49"/>
      <c r="E566" s="46"/>
      <c r="F566" s="46"/>
      <c r="G566" s="46"/>
      <c r="H566" s="46"/>
      <c r="I566" s="46"/>
      <c r="J566" s="46"/>
      <c r="K566" s="46"/>
      <c r="L566" s="46"/>
      <c r="M566" s="46"/>
      <c r="N566" s="46"/>
      <c r="O566" s="46"/>
      <c r="P566" s="46"/>
      <c r="Q566" s="46"/>
      <c r="R566" s="46"/>
      <c r="S566" s="46"/>
      <c r="T566" s="46"/>
      <c r="U566" s="46"/>
      <c r="V566" s="46"/>
      <c r="W566" s="46"/>
    </row>
    <row r="567" spans="1:23">
      <c r="A567" s="46"/>
      <c r="B567" s="49"/>
      <c r="C567" s="49"/>
      <c r="D567" s="49"/>
      <c r="E567" s="46"/>
      <c r="F567" s="46"/>
      <c r="G567" s="46"/>
      <c r="H567" s="46"/>
      <c r="I567" s="46"/>
      <c r="J567" s="46"/>
      <c r="K567" s="46"/>
      <c r="L567" s="46"/>
      <c r="M567" s="46"/>
      <c r="N567" s="46"/>
      <c r="O567" s="46"/>
      <c r="P567" s="46"/>
      <c r="Q567" s="46"/>
      <c r="R567" s="46"/>
      <c r="S567" s="46"/>
      <c r="T567" s="46"/>
      <c r="U567" s="46"/>
      <c r="V567" s="46"/>
      <c r="W567" s="46"/>
    </row>
    <row r="568" spans="1:23">
      <c r="A568" s="46"/>
      <c r="B568" s="49"/>
      <c r="C568" s="49"/>
      <c r="D568" s="49"/>
      <c r="E568" s="46"/>
      <c r="F568" s="46"/>
      <c r="G568" s="46"/>
      <c r="H568" s="46"/>
      <c r="I568" s="46"/>
      <c r="J568" s="46"/>
      <c r="K568" s="46"/>
      <c r="L568" s="46"/>
      <c r="M568" s="46"/>
      <c r="N568" s="46"/>
      <c r="O568" s="46"/>
      <c r="P568" s="46"/>
      <c r="Q568" s="46"/>
      <c r="R568" s="46"/>
      <c r="S568" s="46"/>
      <c r="T568" s="46"/>
      <c r="U568" s="46"/>
      <c r="V568" s="46"/>
      <c r="W568" s="46"/>
    </row>
    <row r="569" spans="1:23">
      <c r="A569" s="46"/>
      <c r="B569" s="49"/>
      <c r="C569" s="49"/>
      <c r="D569" s="49"/>
      <c r="E569" s="46"/>
      <c r="F569" s="46"/>
      <c r="G569" s="46"/>
      <c r="H569" s="46"/>
      <c r="I569" s="46"/>
      <c r="J569" s="46"/>
      <c r="K569" s="46"/>
      <c r="L569" s="46"/>
      <c r="M569" s="46"/>
      <c r="N569" s="46"/>
      <c r="O569" s="46"/>
      <c r="P569" s="46"/>
      <c r="Q569" s="46"/>
      <c r="R569" s="46"/>
      <c r="S569" s="46"/>
      <c r="T569" s="46"/>
      <c r="U569" s="46"/>
      <c r="V569" s="46"/>
      <c r="W569" s="46"/>
    </row>
    <row r="570" spans="1:23">
      <c r="A570" s="46"/>
      <c r="B570" s="49"/>
      <c r="C570" s="49"/>
      <c r="D570" s="49"/>
      <c r="E570" s="46"/>
      <c r="F570" s="46"/>
      <c r="G570" s="46"/>
      <c r="H570" s="46"/>
      <c r="I570" s="46"/>
      <c r="J570" s="46"/>
      <c r="K570" s="46"/>
      <c r="L570" s="46"/>
      <c r="M570" s="46"/>
      <c r="N570" s="46"/>
      <c r="O570" s="46"/>
      <c r="P570" s="46"/>
      <c r="Q570" s="46"/>
      <c r="R570" s="46"/>
      <c r="S570" s="46"/>
      <c r="T570" s="46"/>
      <c r="U570" s="46"/>
      <c r="V570" s="46"/>
      <c r="W570" s="46"/>
    </row>
    <row r="571" spans="1:23">
      <c r="A571" s="46"/>
      <c r="B571" s="49"/>
      <c r="C571" s="49"/>
      <c r="D571" s="49"/>
      <c r="E571" s="46"/>
      <c r="F571" s="46"/>
      <c r="G571" s="46"/>
      <c r="H571" s="46"/>
      <c r="I571" s="46"/>
      <c r="J571" s="46"/>
      <c r="K571" s="46"/>
      <c r="L571" s="46"/>
      <c r="M571" s="46"/>
      <c r="N571" s="46"/>
      <c r="O571" s="46"/>
      <c r="P571" s="46"/>
      <c r="Q571" s="46"/>
      <c r="R571" s="46"/>
      <c r="S571" s="46"/>
      <c r="T571" s="46"/>
      <c r="U571" s="46"/>
      <c r="V571" s="46"/>
      <c r="W571" s="46"/>
    </row>
    <row r="572" spans="1:23">
      <c r="A572" s="46"/>
      <c r="B572" s="49"/>
      <c r="C572" s="49"/>
      <c r="D572" s="49"/>
      <c r="E572" s="46"/>
      <c r="F572" s="46"/>
      <c r="G572" s="46"/>
      <c r="H572" s="46"/>
      <c r="I572" s="46"/>
      <c r="J572" s="46"/>
      <c r="K572" s="46"/>
      <c r="L572" s="46"/>
      <c r="M572" s="46"/>
      <c r="N572" s="46"/>
      <c r="O572" s="46"/>
      <c r="P572" s="46"/>
      <c r="Q572" s="46"/>
      <c r="R572" s="46"/>
      <c r="S572" s="46"/>
      <c r="T572" s="46"/>
      <c r="U572" s="46"/>
      <c r="V572" s="46"/>
      <c r="W572" s="46"/>
    </row>
    <row r="573" spans="1:23">
      <c r="A573" s="46"/>
      <c r="B573" s="49"/>
      <c r="C573" s="49"/>
      <c r="D573" s="49"/>
      <c r="E573" s="46"/>
      <c r="F573" s="46"/>
      <c r="G573" s="46"/>
      <c r="H573" s="46"/>
      <c r="I573" s="46"/>
      <c r="J573" s="46"/>
      <c r="K573" s="46"/>
      <c r="L573" s="46"/>
      <c r="M573" s="46"/>
      <c r="N573" s="46"/>
      <c r="O573" s="46"/>
      <c r="P573" s="46"/>
      <c r="Q573" s="46"/>
      <c r="R573" s="46"/>
      <c r="S573" s="46"/>
      <c r="T573" s="46"/>
      <c r="U573" s="46"/>
      <c r="V573" s="46"/>
      <c r="W573" s="46"/>
    </row>
    <row r="574" spans="1:23">
      <c r="A574" s="46"/>
      <c r="B574" s="49"/>
      <c r="C574" s="49"/>
      <c r="D574" s="49"/>
      <c r="E574" s="46"/>
      <c r="F574" s="46"/>
      <c r="G574" s="46"/>
      <c r="H574" s="46"/>
      <c r="I574" s="46"/>
      <c r="J574" s="46"/>
      <c r="K574" s="46"/>
      <c r="L574" s="46"/>
      <c r="M574" s="46"/>
      <c r="N574" s="46"/>
      <c r="O574" s="46"/>
      <c r="P574" s="46"/>
      <c r="Q574" s="46"/>
      <c r="R574" s="46"/>
      <c r="S574" s="46"/>
      <c r="T574" s="46"/>
      <c r="U574" s="46"/>
      <c r="V574" s="46"/>
      <c r="W574" s="46"/>
    </row>
    <row r="575" spans="1:23">
      <c r="A575" s="46"/>
      <c r="B575" s="49"/>
      <c r="C575" s="49"/>
      <c r="D575" s="49"/>
      <c r="E575" s="46"/>
      <c r="F575" s="46"/>
      <c r="G575" s="46"/>
      <c r="H575" s="46"/>
      <c r="I575" s="46"/>
      <c r="J575" s="46"/>
      <c r="K575" s="46"/>
      <c r="L575" s="46"/>
      <c r="M575" s="46"/>
      <c r="N575" s="46"/>
      <c r="O575" s="46"/>
      <c r="P575" s="46"/>
      <c r="Q575" s="46"/>
      <c r="R575" s="46"/>
      <c r="S575" s="46"/>
      <c r="T575" s="46"/>
      <c r="U575" s="46"/>
      <c r="V575" s="46"/>
      <c r="W575" s="46"/>
    </row>
    <row r="576" spans="1:23">
      <c r="A576" s="46"/>
      <c r="B576" s="49"/>
      <c r="C576" s="49"/>
      <c r="D576" s="49"/>
      <c r="E576" s="46"/>
      <c r="F576" s="46"/>
      <c r="G576" s="46"/>
      <c r="H576" s="46"/>
      <c r="I576" s="46"/>
      <c r="J576" s="46"/>
      <c r="K576" s="46"/>
      <c r="L576" s="46"/>
      <c r="M576" s="46"/>
      <c r="N576" s="46"/>
      <c r="O576" s="46"/>
      <c r="P576" s="46"/>
      <c r="Q576" s="46"/>
      <c r="R576" s="46"/>
      <c r="S576" s="46"/>
      <c r="T576" s="46"/>
      <c r="U576" s="46"/>
      <c r="V576" s="46"/>
      <c r="W576" s="46"/>
    </row>
    <row r="577" spans="1:23">
      <c r="A577" s="46"/>
      <c r="B577" s="49"/>
      <c r="C577" s="49"/>
      <c r="D577" s="49"/>
      <c r="E577" s="46"/>
      <c r="F577" s="46"/>
      <c r="G577" s="46"/>
      <c r="H577" s="46"/>
      <c r="I577" s="46"/>
      <c r="J577" s="46"/>
      <c r="K577" s="46"/>
      <c r="L577" s="46"/>
      <c r="M577" s="46"/>
      <c r="N577" s="46"/>
      <c r="O577" s="46"/>
      <c r="P577" s="46"/>
      <c r="Q577" s="46"/>
      <c r="R577" s="46"/>
      <c r="S577" s="46"/>
      <c r="T577" s="46"/>
      <c r="U577" s="46"/>
      <c r="V577" s="46"/>
      <c r="W577" s="46"/>
    </row>
    <row r="578" spans="1:23">
      <c r="A578" s="46"/>
      <c r="B578" s="49"/>
      <c r="C578" s="49"/>
      <c r="D578" s="49"/>
      <c r="E578" s="46"/>
      <c r="F578" s="46"/>
      <c r="G578" s="46"/>
      <c r="H578" s="46"/>
      <c r="I578" s="46"/>
      <c r="J578" s="46"/>
      <c r="K578" s="46"/>
      <c r="L578" s="46"/>
      <c r="M578" s="46"/>
      <c r="N578" s="46"/>
      <c r="O578" s="46"/>
      <c r="P578" s="46"/>
      <c r="Q578" s="46"/>
      <c r="R578" s="46"/>
      <c r="S578" s="46"/>
      <c r="T578" s="46"/>
      <c r="U578" s="46"/>
      <c r="V578" s="46"/>
      <c r="W578" s="46"/>
    </row>
    <row r="579" spans="1:23">
      <c r="A579" s="46"/>
      <c r="B579" s="49"/>
      <c r="C579" s="49"/>
      <c r="D579" s="49"/>
      <c r="E579" s="46"/>
      <c r="F579" s="46"/>
      <c r="G579" s="46"/>
      <c r="H579" s="46"/>
      <c r="I579" s="46"/>
      <c r="J579" s="46"/>
      <c r="K579" s="46"/>
      <c r="L579" s="46"/>
      <c r="M579" s="46"/>
      <c r="N579" s="46"/>
      <c r="O579" s="46"/>
      <c r="P579" s="46"/>
      <c r="Q579" s="46"/>
      <c r="R579" s="46"/>
      <c r="S579" s="46"/>
      <c r="T579" s="46"/>
      <c r="U579" s="46"/>
      <c r="V579" s="46"/>
      <c r="W579" s="46"/>
    </row>
    <row r="580" spans="1:23">
      <c r="A580" s="46"/>
      <c r="B580" s="49"/>
      <c r="C580" s="49"/>
      <c r="D580" s="49"/>
      <c r="E580" s="46"/>
      <c r="F580" s="46"/>
      <c r="G580" s="46"/>
      <c r="H580" s="46"/>
      <c r="I580" s="46"/>
      <c r="J580" s="46"/>
      <c r="K580" s="46"/>
      <c r="L580" s="46"/>
      <c r="M580" s="46"/>
      <c r="N580" s="46"/>
      <c r="O580" s="46"/>
      <c r="P580" s="46"/>
      <c r="Q580" s="46"/>
      <c r="R580" s="46"/>
      <c r="S580" s="46"/>
      <c r="T580" s="46"/>
      <c r="U580" s="46"/>
      <c r="V580" s="46"/>
      <c r="W580" s="46"/>
    </row>
    <row r="581" spans="1:23">
      <c r="A581" s="46"/>
      <c r="B581" s="49"/>
      <c r="C581" s="49"/>
      <c r="D581" s="49"/>
      <c r="E581" s="46"/>
      <c r="F581" s="46"/>
      <c r="G581" s="46"/>
      <c r="H581" s="46"/>
      <c r="I581" s="46"/>
      <c r="J581" s="46"/>
      <c r="K581" s="46"/>
      <c r="L581" s="46"/>
      <c r="M581" s="46"/>
      <c r="N581" s="46"/>
      <c r="O581" s="46"/>
      <c r="P581" s="46"/>
      <c r="Q581" s="46"/>
      <c r="R581" s="46"/>
      <c r="S581" s="46"/>
      <c r="T581" s="46"/>
      <c r="U581" s="46"/>
      <c r="V581" s="46"/>
      <c r="W581" s="46"/>
    </row>
    <row r="582" spans="1:23">
      <c r="A582" s="46"/>
      <c r="B582" s="49"/>
      <c r="C582" s="49"/>
      <c r="D582" s="49"/>
      <c r="E582" s="46"/>
      <c r="F582" s="46"/>
      <c r="G582" s="46"/>
      <c r="H582" s="46"/>
      <c r="I582" s="46"/>
      <c r="J582" s="46"/>
      <c r="K582" s="46"/>
      <c r="L582" s="46"/>
      <c r="M582" s="46"/>
      <c r="N582" s="46"/>
      <c r="O582" s="46"/>
      <c r="P582" s="46"/>
      <c r="Q582" s="46"/>
      <c r="R582" s="46"/>
      <c r="S582" s="46"/>
      <c r="T582" s="46"/>
      <c r="U582" s="46"/>
      <c r="V582" s="46"/>
      <c r="W582" s="46"/>
    </row>
    <row r="583" spans="1:23">
      <c r="A583" s="46"/>
      <c r="B583" s="49"/>
      <c r="C583" s="49"/>
      <c r="D583" s="49"/>
      <c r="E583" s="46"/>
      <c r="F583" s="46"/>
      <c r="G583" s="46"/>
      <c r="H583" s="46"/>
      <c r="I583" s="46"/>
      <c r="J583" s="46"/>
      <c r="K583" s="46"/>
      <c r="L583" s="46"/>
      <c r="M583" s="46"/>
      <c r="N583" s="46"/>
      <c r="O583" s="46"/>
      <c r="P583" s="46"/>
      <c r="Q583" s="46"/>
      <c r="R583" s="46"/>
      <c r="S583" s="46"/>
      <c r="T583" s="46"/>
      <c r="U583" s="46"/>
      <c r="V583" s="46"/>
      <c r="W583" s="46"/>
    </row>
    <row r="584" spans="1:23">
      <c r="A584" s="46"/>
      <c r="B584" s="49"/>
      <c r="C584" s="49"/>
      <c r="D584" s="49"/>
      <c r="E584" s="46"/>
      <c r="F584" s="46"/>
      <c r="G584" s="46"/>
      <c r="H584" s="46"/>
      <c r="I584" s="46"/>
      <c r="J584" s="46"/>
      <c r="K584" s="46"/>
      <c r="L584" s="46"/>
      <c r="M584" s="46"/>
      <c r="N584" s="46"/>
      <c r="O584" s="46"/>
      <c r="P584" s="46"/>
      <c r="Q584" s="46"/>
      <c r="R584" s="46"/>
      <c r="S584" s="46"/>
      <c r="T584" s="46"/>
      <c r="U584" s="46"/>
      <c r="V584" s="46"/>
      <c r="W584" s="46"/>
    </row>
    <row r="585" spans="1:23">
      <c r="A585" s="46"/>
      <c r="B585" s="49"/>
      <c r="C585" s="49"/>
      <c r="D585" s="49"/>
      <c r="E585" s="46"/>
      <c r="F585" s="46"/>
      <c r="G585" s="46"/>
      <c r="H585" s="46"/>
      <c r="I585" s="46"/>
      <c r="J585" s="46"/>
      <c r="K585" s="46"/>
      <c r="L585" s="46"/>
      <c r="M585" s="46"/>
      <c r="N585" s="46"/>
      <c r="O585" s="46"/>
      <c r="P585" s="46"/>
      <c r="Q585" s="46"/>
      <c r="R585" s="46"/>
      <c r="S585" s="46"/>
      <c r="T585" s="46"/>
      <c r="U585" s="46"/>
      <c r="V585" s="46"/>
      <c r="W585" s="46"/>
    </row>
    <row r="586" spans="1:23">
      <c r="A586" s="46"/>
      <c r="B586" s="49"/>
      <c r="C586" s="49"/>
      <c r="D586" s="49"/>
      <c r="E586" s="46"/>
      <c r="F586" s="46"/>
      <c r="G586" s="46"/>
      <c r="H586" s="46"/>
      <c r="I586" s="46"/>
      <c r="J586" s="46"/>
      <c r="K586" s="46"/>
      <c r="L586" s="46"/>
      <c r="M586" s="46"/>
      <c r="N586" s="46"/>
      <c r="O586" s="46"/>
      <c r="P586" s="46"/>
      <c r="Q586" s="46"/>
      <c r="R586" s="46"/>
      <c r="S586" s="46"/>
      <c r="T586" s="46"/>
      <c r="U586" s="46"/>
      <c r="V586" s="46"/>
      <c r="W586" s="46"/>
    </row>
    <row r="587" spans="1:23">
      <c r="A587" s="46"/>
      <c r="B587" s="49"/>
      <c r="C587" s="49"/>
      <c r="D587" s="49"/>
      <c r="E587" s="46"/>
      <c r="F587" s="46"/>
      <c r="G587" s="46"/>
      <c r="H587" s="46"/>
      <c r="I587" s="46"/>
      <c r="J587" s="46"/>
      <c r="K587" s="46"/>
      <c r="L587" s="46"/>
      <c r="M587" s="46"/>
      <c r="N587" s="46"/>
      <c r="O587" s="46"/>
      <c r="P587" s="46"/>
      <c r="Q587" s="46"/>
      <c r="R587" s="46"/>
      <c r="S587" s="46"/>
      <c r="T587" s="46"/>
      <c r="U587" s="46"/>
      <c r="V587" s="46"/>
      <c r="W587" s="46"/>
    </row>
    <row r="588" spans="1:23">
      <c r="A588" s="46"/>
      <c r="B588" s="49"/>
      <c r="C588" s="49"/>
      <c r="D588" s="49"/>
      <c r="E588" s="46"/>
      <c r="F588" s="46"/>
      <c r="G588" s="46"/>
      <c r="H588" s="46"/>
      <c r="I588" s="46"/>
      <c r="J588" s="46"/>
      <c r="K588" s="46"/>
      <c r="L588" s="46"/>
      <c r="M588" s="46"/>
      <c r="N588" s="46"/>
      <c r="O588" s="46"/>
      <c r="P588" s="46"/>
      <c r="Q588" s="46"/>
      <c r="R588" s="46"/>
      <c r="S588" s="46"/>
      <c r="T588" s="46"/>
      <c r="U588" s="46"/>
      <c r="V588" s="46"/>
      <c r="W588" s="46"/>
    </row>
    <row r="589" spans="1:23">
      <c r="A589" s="46"/>
      <c r="B589" s="49"/>
      <c r="C589" s="49"/>
      <c r="D589" s="49"/>
      <c r="E589" s="46"/>
      <c r="F589" s="46"/>
      <c r="G589" s="46"/>
      <c r="H589" s="46"/>
      <c r="I589" s="46"/>
      <c r="J589" s="46"/>
      <c r="K589" s="46"/>
      <c r="L589" s="46"/>
      <c r="M589" s="46"/>
      <c r="N589" s="46"/>
      <c r="O589" s="46"/>
      <c r="P589" s="46"/>
      <c r="Q589" s="46"/>
      <c r="R589" s="46"/>
      <c r="S589" s="46"/>
      <c r="T589" s="46"/>
      <c r="U589" s="46"/>
      <c r="V589" s="46"/>
      <c r="W589" s="46"/>
    </row>
    <row r="590" spans="1:23">
      <c r="A590" s="46"/>
      <c r="B590" s="49"/>
      <c r="C590" s="49"/>
      <c r="D590" s="49"/>
      <c r="E590" s="46"/>
      <c r="F590" s="46"/>
      <c r="G590" s="46"/>
      <c r="H590" s="46"/>
      <c r="I590" s="46"/>
      <c r="J590" s="46"/>
      <c r="K590" s="46"/>
      <c r="L590" s="46"/>
      <c r="M590" s="46"/>
      <c r="N590" s="46"/>
      <c r="O590" s="46"/>
      <c r="P590" s="46"/>
      <c r="Q590" s="46"/>
      <c r="R590" s="46"/>
      <c r="S590" s="46"/>
      <c r="T590" s="46"/>
      <c r="U590" s="46"/>
      <c r="V590" s="46"/>
      <c r="W590" s="46"/>
    </row>
    <row r="591" spans="1:23">
      <c r="A591" s="46"/>
      <c r="B591" s="49"/>
      <c r="C591" s="49"/>
      <c r="D591" s="49"/>
      <c r="E591" s="46"/>
      <c r="F591" s="46"/>
      <c r="G591" s="46"/>
      <c r="H591" s="46"/>
      <c r="I591" s="46"/>
      <c r="J591" s="46"/>
      <c r="K591" s="46"/>
      <c r="L591" s="46"/>
      <c r="M591" s="46"/>
      <c r="N591" s="46"/>
      <c r="O591" s="46"/>
      <c r="P591" s="46"/>
      <c r="Q591" s="46"/>
      <c r="R591" s="46"/>
      <c r="S591" s="46"/>
      <c r="T591" s="46"/>
      <c r="U591" s="46"/>
      <c r="V591" s="46"/>
      <c r="W591" s="46"/>
    </row>
    <row r="592" spans="1:23">
      <c r="A592" s="46"/>
      <c r="B592" s="49"/>
      <c r="C592" s="49"/>
      <c r="D592" s="49"/>
      <c r="E592" s="46"/>
      <c r="F592" s="46"/>
      <c r="G592" s="46"/>
      <c r="H592" s="46"/>
      <c r="I592" s="46"/>
      <c r="J592" s="46"/>
      <c r="K592" s="46"/>
      <c r="L592" s="46"/>
      <c r="M592" s="46"/>
      <c r="N592" s="46"/>
      <c r="O592" s="46"/>
      <c r="P592" s="46"/>
      <c r="Q592" s="46"/>
      <c r="R592" s="46"/>
      <c r="S592" s="46"/>
      <c r="T592" s="46"/>
      <c r="U592" s="46"/>
      <c r="V592" s="46"/>
      <c r="W592" s="46"/>
    </row>
    <row r="593" spans="1:23">
      <c r="A593" s="46"/>
      <c r="B593" s="49"/>
      <c r="C593" s="49"/>
      <c r="D593" s="49"/>
      <c r="E593" s="46"/>
      <c r="F593" s="46"/>
      <c r="G593" s="46"/>
      <c r="H593" s="46"/>
      <c r="I593" s="46"/>
      <c r="J593" s="46"/>
      <c r="K593" s="46"/>
      <c r="L593" s="46"/>
      <c r="M593" s="46"/>
      <c r="N593" s="46"/>
      <c r="O593" s="46"/>
      <c r="P593" s="46"/>
      <c r="Q593" s="46"/>
      <c r="R593" s="46"/>
      <c r="S593" s="46"/>
      <c r="T593" s="46"/>
      <c r="U593" s="46"/>
      <c r="V593" s="46"/>
      <c r="W593" s="46"/>
    </row>
    <row r="594" spans="1:23">
      <c r="A594" s="46"/>
      <c r="B594" s="49"/>
      <c r="C594" s="49"/>
      <c r="D594" s="49"/>
      <c r="E594" s="46"/>
      <c r="F594" s="46"/>
      <c r="G594" s="46"/>
      <c r="H594" s="46"/>
      <c r="I594" s="46"/>
      <c r="J594" s="46"/>
      <c r="K594" s="46"/>
      <c r="L594" s="46"/>
      <c r="M594" s="46"/>
      <c r="N594" s="46"/>
      <c r="O594" s="46"/>
      <c r="P594" s="46"/>
      <c r="Q594" s="46"/>
      <c r="R594" s="46"/>
      <c r="S594" s="46"/>
      <c r="T594" s="46"/>
      <c r="U594" s="46"/>
      <c r="V594" s="46"/>
      <c r="W594" s="46"/>
    </row>
    <row r="595" spans="1:23">
      <c r="A595" s="46"/>
      <c r="B595" s="49"/>
      <c r="C595" s="49"/>
      <c r="D595" s="49"/>
      <c r="E595" s="46"/>
      <c r="F595" s="46"/>
      <c r="G595" s="46"/>
      <c r="H595" s="46"/>
      <c r="I595" s="46"/>
      <c r="J595" s="46"/>
      <c r="K595" s="46"/>
      <c r="L595" s="46"/>
      <c r="M595" s="46"/>
      <c r="N595" s="46"/>
      <c r="O595" s="46"/>
      <c r="P595" s="46"/>
      <c r="Q595" s="46"/>
      <c r="R595" s="46"/>
      <c r="S595" s="46"/>
      <c r="T595" s="46"/>
      <c r="U595" s="46"/>
      <c r="V595" s="46"/>
      <c r="W595" s="46"/>
    </row>
    <row r="596" spans="1:23">
      <c r="A596" s="46"/>
      <c r="B596" s="49"/>
      <c r="C596" s="49"/>
      <c r="D596" s="49"/>
      <c r="E596" s="46"/>
      <c r="F596" s="46"/>
      <c r="G596" s="46"/>
      <c r="H596" s="46"/>
      <c r="I596" s="46"/>
      <c r="J596" s="46"/>
      <c r="K596" s="46"/>
      <c r="L596" s="46"/>
      <c r="M596" s="46"/>
      <c r="N596" s="46"/>
      <c r="O596" s="46"/>
      <c r="P596" s="46"/>
      <c r="Q596" s="46"/>
      <c r="R596" s="46"/>
      <c r="S596" s="46"/>
      <c r="T596" s="46"/>
      <c r="U596" s="46"/>
      <c r="V596" s="46"/>
      <c r="W596" s="46"/>
    </row>
    <row r="597" spans="1:23">
      <c r="A597" s="46"/>
      <c r="B597" s="49"/>
      <c r="C597" s="49"/>
      <c r="D597" s="49"/>
      <c r="E597" s="46"/>
      <c r="F597" s="46"/>
      <c r="G597" s="46"/>
      <c r="H597" s="46"/>
      <c r="I597" s="46"/>
      <c r="J597" s="46"/>
      <c r="K597" s="46"/>
      <c r="L597" s="46"/>
      <c r="M597" s="46"/>
      <c r="N597" s="46"/>
      <c r="O597" s="46"/>
      <c r="P597" s="46"/>
      <c r="Q597" s="46"/>
      <c r="R597" s="46"/>
      <c r="S597" s="46"/>
      <c r="T597" s="46"/>
      <c r="U597" s="46"/>
      <c r="V597" s="46"/>
      <c r="W597" s="46"/>
    </row>
    <row r="598" spans="1:23">
      <c r="A598" s="46"/>
      <c r="B598" s="49"/>
      <c r="C598" s="49"/>
      <c r="D598" s="49"/>
      <c r="E598" s="46"/>
      <c r="F598" s="46"/>
      <c r="G598" s="46"/>
      <c r="H598" s="46"/>
      <c r="I598" s="46"/>
      <c r="J598" s="46"/>
      <c r="K598" s="46"/>
      <c r="L598" s="46"/>
      <c r="M598" s="46"/>
      <c r="N598" s="46"/>
      <c r="O598" s="46"/>
      <c r="P598" s="46"/>
      <c r="Q598" s="46"/>
      <c r="R598" s="46"/>
      <c r="S598" s="46"/>
      <c r="T598" s="46"/>
      <c r="U598" s="46"/>
      <c r="V598" s="46"/>
      <c r="W598" s="46"/>
    </row>
    <row r="599" spans="1:23">
      <c r="A599" s="46"/>
      <c r="B599" s="49"/>
      <c r="C599" s="49"/>
      <c r="D599" s="49"/>
      <c r="E599" s="46"/>
      <c r="F599" s="46"/>
      <c r="G599" s="46"/>
      <c r="H599" s="46"/>
      <c r="I599" s="46"/>
      <c r="J599" s="46"/>
      <c r="K599" s="46"/>
      <c r="L599" s="46"/>
      <c r="M599" s="46"/>
      <c r="N599" s="46"/>
      <c r="O599" s="46"/>
      <c r="P599" s="46"/>
      <c r="Q599" s="46"/>
      <c r="R599" s="46"/>
      <c r="S599" s="46"/>
      <c r="T599" s="46"/>
      <c r="U599" s="46"/>
      <c r="V599" s="46"/>
      <c r="W599" s="46"/>
    </row>
    <row r="600" spans="1:23">
      <c r="A600" s="46"/>
      <c r="B600" s="49"/>
      <c r="C600" s="49"/>
      <c r="D600" s="49"/>
      <c r="E600" s="46"/>
      <c r="F600" s="46"/>
      <c r="G600" s="46"/>
      <c r="H600" s="46"/>
      <c r="I600" s="46"/>
      <c r="J600" s="46"/>
      <c r="K600" s="46"/>
      <c r="L600" s="46"/>
      <c r="M600" s="46"/>
      <c r="N600" s="46"/>
      <c r="O600" s="46"/>
      <c r="P600" s="46"/>
      <c r="Q600" s="46"/>
      <c r="R600" s="46"/>
      <c r="S600" s="46"/>
      <c r="T600" s="46"/>
      <c r="U600" s="46"/>
      <c r="V600" s="46"/>
      <c r="W600" s="46"/>
    </row>
    <row r="601" spans="1:23">
      <c r="A601" s="46"/>
      <c r="B601" s="49"/>
      <c r="C601" s="49"/>
      <c r="D601" s="49"/>
      <c r="E601" s="46"/>
      <c r="F601" s="46"/>
      <c r="G601" s="46"/>
      <c r="H601" s="46"/>
      <c r="I601" s="46"/>
      <c r="J601" s="46"/>
      <c r="K601" s="46"/>
      <c r="L601" s="46"/>
      <c r="M601" s="46"/>
      <c r="N601" s="46"/>
      <c r="O601" s="46"/>
      <c r="P601" s="46"/>
      <c r="Q601" s="46"/>
      <c r="R601" s="46"/>
      <c r="S601" s="46"/>
      <c r="T601" s="46"/>
      <c r="U601" s="46"/>
      <c r="V601" s="46"/>
      <c r="W601" s="46"/>
    </row>
    <row r="602" spans="1:23">
      <c r="A602" s="46"/>
      <c r="B602" s="49"/>
      <c r="C602" s="49"/>
      <c r="D602" s="49"/>
      <c r="E602" s="46"/>
      <c r="F602" s="46"/>
      <c r="G602" s="46"/>
      <c r="H602" s="46"/>
      <c r="I602" s="46"/>
      <c r="J602" s="46"/>
      <c r="K602" s="46"/>
      <c r="L602" s="46"/>
      <c r="M602" s="46"/>
      <c r="N602" s="46"/>
      <c r="O602" s="46"/>
      <c r="P602" s="46"/>
      <c r="Q602" s="46"/>
      <c r="R602" s="46"/>
      <c r="S602" s="46"/>
      <c r="T602" s="46"/>
      <c r="U602" s="46"/>
      <c r="V602" s="46"/>
      <c r="W602" s="46"/>
    </row>
    <row r="603" spans="1:23">
      <c r="A603" s="46"/>
      <c r="B603" s="49"/>
      <c r="C603" s="49"/>
      <c r="D603" s="49"/>
      <c r="E603" s="46"/>
      <c r="F603" s="46"/>
      <c r="G603" s="46"/>
      <c r="H603" s="46"/>
      <c r="I603" s="46"/>
      <c r="J603" s="46"/>
      <c r="K603" s="46"/>
      <c r="L603" s="46"/>
      <c r="M603" s="46"/>
      <c r="N603" s="46"/>
      <c r="O603" s="46"/>
      <c r="P603" s="46"/>
      <c r="Q603" s="46"/>
      <c r="R603" s="46"/>
      <c r="S603" s="46"/>
      <c r="T603" s="46"/>
      <c r="U603" s="46"/>
      <c r="V603" s="46"/>
      <c r="W603" s="46"/>
    </row>
    <row r="604" spans="1:23">
      <c r="A604" s="46"/>
      <c r="B604" s="49"/>
      <c r="C604" s="49"/>
      <c r="D604" s="49"/>
      <c r="E604" s="46"/>
      <c r="F604" s="46"/>
      <c r="G604" s="46"/>
      <c r="H604" s="46"/>
      <c r="I604" s="46"/>
      <c r="J604" s="46"/>
      <c r="K604" s="46"/>
      <c r="L604" s="46"/>
      <c r="M604" s="46"/>
      <c r="N604" s="46"/>
      <c r="O604" s="46"/>
      <c r="P604" s="46"/>
      <c r="Q604" s="46"/>
      <c r="R604" s="46"/>
      <c r="S604" s="46"/>
      <c r="T604" s="46"/>
      <c r="U604" s="46"/>
      <c r="V604" s="46"/>
      <c r="W604" s="46"/>
    </row>
    <row r="605" spans="1:23">
      <c r="A605" s="46"/>
      <c r="B605" s="49"/>
      <c r="C605" s="49"/>
      <c r="D605" s="49"/>
      <c r="E605" s="46"/>
      <c r="F605" s="46"/>
      <c r="G605" s="46"/>
      <c r="H605" s="46"/>
      <c r="I605" s="46"/>
      <c r="J605" s="46"/>
      <c r="K605" s="46"/>
      <c r="L605" s="46"/>
      <c r="M605" s="46"/>
      <c r="N605" s="46"/>
      <c r="O605" s="46"/>
      <c r="P605" s="46"/>
      <c r="Q605" s="46"/>
      <c r="R605" s="46"/>
      <c r="S605" s="46"/>
      <c r="T605" s="46"/>
      <c r="U605" s="46"/>
      <c r="V605" s="46"/>
      <c r="W605" s="46"/>
    </row>
    <row r="606" spans="1:23">
      <c r="A606" s="46"/>
      <c r="B606" s="49"/>
      <c r="C606" s="49"/>
      <c r="D606" s="49"/>
      <c r="E606" s="46"/>
      <c r="F606" s="46"/>
      <c r="G606" s="46"/>
      <c r="H606" s="46"/>
      <c r="I606" s="46"/>
      <c r="J606" s="46"/>
      <c r="K606" s="46"/>
      <c r="L606" s="46"/>
      <c r="M606" s="46"/>
      <c r="N606" s="46"/>
      <c r="O606" s="46"/>
      <c r="P606" s="46"/>
      <c r="Q606" s="46"/>
      <c r="R606" s="46"/>
      <c r="S606" s="46"/>
      <c r="T606" s="46"/>
      <c r="U606" s="46"/>
      <c r="V606" s="46"/>
      <c r="W606" s="46"/>
    </row>
    <row r="607" spans="1:23">
      <c r="A607" s="46"/>
      <c r="B607" s="49"/>
      <c r="C607" s="49"/>
      <c r="D607" s="49"/>
      <c r="E607" s="46"/>
      <c r="F607" s="46"/>
      <c r="G607" s="46"/>
      <c r="H607" s="46"/>
      <c r="I607" s="46"/>
      <c r="J607" s="46"/>
      <c r="K607" s="46"/>
      <c r="L607" s="46"/>
      <c r="M607" s="46"/>
      <c r="N607" s="46"/>
      <c r="O607" s="46"/>
      <c r="P607" s="46"/>
      <c r="Q607" s="46"/>
      <c r="R607" s="46"/>
      <c r="S607" s="46"/>
      <c r="T607" s="46"/>
      <c r="U607" s="46"/>
      <c r="V607" s="46"/>
      <c r="W607" s="46"/>
    </row>
    <row r="608" spans="1:23">
      <c r="A608" s="46"/>
      <c r="B608" s="49"/>
      <c r="C608" s="49"/>
      <c r="D608" s="49"/>
      <c r="E608" s="46"/>
      <c r="F608" s="46"/>
      <c r="G608" s="46"/>
      <c r="H608" s="46"/>
      <c r="I608" s="46"/>
      <c r="J608" s="46"/>
      <c r="K608" s="46"/>
      <c r="L608" s="46"/>
      <c r="M608" s="46"/>
      <c r="N608" s="46"/>
      <c r="O608" s="46"/>
      <c r="P608" s="46"/>
      <c r="Q608" s="46"/>
      <c r="R608" s="46"/>
      <c r="S608" s="46"/>
      <c r="T608" s="46"/>
      <c r="U608" s="46"/>
      <c r="V608" s="46"/>
      <c r="W608" s="46"/>
    </row>
    <row r="609" spans="1:23">
      <c r="A609" s="46"/>
      <c r="B609" s="49"/>
      <c r="C609" s="49"/>
      <c r="D609" s="49"/>
      <c r="E609" s="46"/>
      <c r="F609" s="46"/>
      <c r="G609" s="46"/>
      <c r="H609" s="46"/>
      <c r="I609" s="46"/>
      <c r="J609" s="46"/>
      <c r="K609" s="46"/>
      <c r="L609" s="46"/>
      <c r="M609" s="46"/>
      <c r="N609" s="46"/>
      <c r="O609" s="46"/>
      <c r="P609" s="46"/>
      <c r="Q609" s="46"/>
      <c r="R609" s="46"/>
      <c r="S609" s="46"/>
      <c r="T609" s="46"/>
      <c r="U609" s="46"/>
      <c r="V609" s="46"/>
      <c r="W609" s="46"/>
    </row>
    <row r="610" spans="1:23">
      <c r="A610" s="46"/>
      <c r="B610" s="49"/>
      <c r="C610" s="49"/>
      <c r="D610" s="49"/>
      <c r="E610" s="46"/>
      <c r="F610" s="46"/>
      <c r="G610" s="46"/>
      <c r="H610" s="46"/>
      <c r="I610" s="46"/>
      <c r="J610" s="46"/>
      <c r="K610" s="46"/>
      <c r="L610" s="46"/>
      <c r="M610" s="46"/>
      <c r="N610" s="46"/>
      <c r="O610" s="46"/>
      <c r="P610" s="46"/>
      <c r="Q610" s="46"/>
      <c r="R610" s="46"/>
      <c r="S610" s="46"/>
      <c r="T610" s="46"/>
      <c r="U610" s="46"/>
      <c r="V610" s="46"/>
      <c r="W610" s="46"/>
    </row>
    <row r="611" spans="1:23">
      <c r="A611" s="46"/>
      <c r="B611" s="49"/>
      <c r="C611" s="49"/>
      <c r="D611" s="49"/>
      <c r="E611" s="46"/>
      <c r="F611" s="46"/>
      <c r="G611" s="46"/>
      <c r="H611" s="46"/>
      <c r="I611" s="46"/>
      <c r="J611" s="46"/>
      <c r="K611" s="46"/>
      <c r="L611" s="46"/>
      <c r="M611" s="46"/>
      <c r="N611" s="46"/>
      <c r="O611" s="46"/>
      <c r="P611" s="46"/>
      <c r="Q611" s="46"/>
      <c r="R611" s="46"/>
      <c r="S611" s="46"/>
      <c r="T611" s="46"/>
      <c r="U611" s="46"/>
      <c r="V611" s="46"/>
      <c r="W611" s="46"/>
    </row>
    <row r="612" spans="1:23">
      <c r="A612" s="46"/>
      <c r="B612" s="49"/>
      <c r="C612" s="49"/>
      <c r="D612" s="49"/>
      <c r="E612" s="46"/>
      <c r="F612" s="46"/>
      <c r="G612" s="46"/>
      <c r="H612" s="46"/>
      <c r="I612" s="46"/>
      <c r="J612" s="46"/>
      <c r="K612" s="46"/>
      <c r="L612" s="46"/>
      <c r="M612" s="46"/>
      <c r="N612" s="46"/>
      <c r="O612" s="46"/>
      <c r="P612" s="46"/>
      <c r="Q612" s="46"/>
      <c r="R612" s="46"/>
      <c r="S612" s="46"/>
      <c r="T612" s="46"/>
      <c r="U612" s="46"/>
      <c r="V612" s="46"/>
      <c r="W612" s="46"/>
    </row>
    <row r="613" spans="1:23">
      <c r="A613" s="46"/>
      <c r="B613" s="49"/>
      <c r="C613" s="49"/>
      <c r="D613" s="49"/>
      <c r="E613" s="46"/>
      <c r="F613" s="46"/>
      <c r="G613" s="46"/>
      <c r="H613" s="46"/>
      <c r="I613" s="46"/>
      <c r="J613" s="46"/>
      <c r="K613" s="46"/>
      <c r="L613" s="46"/>
      <c r="M613" s="46"/>
      <c r="N613" s="46"/>
      <c r="O613" s="46"/>
      <c r="P613" s="46"/>
      <c r="Q613" s="46"/>
      <c r="R613" s="46"/>
      <c r="S613" s="46"/>
      <c r="T613" s="46"/>
      <c r="U613" s="46"/>
      <c r="V613" s="46"/>
      <c r="W613" s="46"/>
    </row>
    <row r="614" spans="1:23">
      <c r="A614" s="46"/>
      <c r="B614" s="49"/>
      <c r="C614" s="49"/>
      <c r="D614" s="49"/>
      <c r="E614" s="46"/>
      <c r="F614" s="46"/>
      <c r="G614" s="46"/>
      <c r="H614" s="46"/>
      <c r="I614" s="46"/>
      <c r="J614" s="46"/>
      <c r="K614" s="46"/>
      <c r="L614" s="46"/>
      <c r="M614" s="46"/>
      <c r="N614" s="46"/>
      <c r="O614" s="46"/>
      <c r="P614" s="46"/>
      <c r="Q614" s="46"/>
      <c r="R614" s="46"/>
      <c r="S614" s="46"/>
      <c r="T614" s="46"/>
      <c r="U614" s="46"/>
      <c r="V614" s="46"/>
      <c r="W614" s="46"/>
    </row>
    <row r="615" spans="1:23">
      <c r="A615" s="46"/>
      <c r="B615" s="49"/>
      <c r="C615" s="49"/>
      <c r="D615" s="49"/>
      <c r="E615" s="46"/>
      <c r="F615" s="46"/>
      <c r="G615" s="46"/>
      <c r="H615" s="46"/>
      <c r="I615" s="46"/>
      <c r="J615" s="46"/>
      <c r="K615" s="46"/>
      <c r="L615" s="46"/>
      <c r="M615" s="46"/>
      <c r="N615" s="46"/>
      <c r="O615" s="46"/>
      <c r="P615" s="46"/>
      <c r="Q615" s="46"/>
      <c r="R615" s="46"/>
      <c r="S615" s="46"/>
      <c r="T615" s="46"/>
      <c r="U615" s="46"/>
      <c r="V615" s="46"/>
      <c r="W615" s="46"/>
    </row>
    <row r="616" spans="1:23">
      <c r="A616" s="46"/>
      <c r="B616" s="49"/>
      <c r="C616" s="49"/>
      <c r="D616" s="49"/>
      <c r="E616" s="46"/>
      <c r="F616" s="46"/>
      <c r="G616" s="46"/>
      <c r="H616" s="46"/>
      <c r="I616" s="46"/>
      <c r="J616" s="46"/>
      <c r="K616" s="46"/>
      <c r="L616" s="46"/>
      <c r="M616" s="46"/>
      <c r="N616" s="46"/>
      <c r="O616" s="46"/>
      <c r="P616" s="46"/>
      <c r="Q616" s="46"/>
      <c r="R616" s="46"/>
      <c r="S616" s="46"/>
      <c r="T616" s="46"/>
      <c r="U616" s="46"/>
      <c r="V616" s="46"/>
      <c r="W616" s="46"/>
    </row>
    <row r="617" spans="1:23">
      <c r="A617" s="46"/>
      <c r="B617" s="49"/>
      <c r="C617" s="49"/>
      <c r="D617" s="49"/>
      <c r="E617" s="46"/>
      <c r="F617" s="46"/>
      <c r="G617" s="46"/>
      <c r="H617" s="46"/>
      <c r="I617" s="46"/>
      <c r="J617" s="46"/>
      <c r="K617" s="46"/>
      <c r="L617" s="46"/>
      <c r="M617" s="46"/>
      <c r="N617" s="46"/>
      <c r="O617" s="46"/>
      <c r="P617" s="46"/>
      <c r="Q617" s="46"/>
      <c r="R617" s="46"/>
      <c r="S617" s="46"/>
      <c r="T617" s="46"/>
      <c r="U617" s="46"/>
      <c r="V617" s="46"/>
      <c r="W617" s="46"/>
    </row>
    <row r="618" spans="1:23">
      <c r="A618" s="46"/>
      <c r="B618" s="49"/>
      <c r="C618" s="49"/>
      <c r="D618" s="49"/>
      <c r="E618" s="46"/>
      <c r="F618" s="46"/>
      <c r="G618" s="46"/>
      <c r="H618" s="46"/>
      <c r="I618" s="46"/>
      <c r="J618" s="46"/>
      <c r="K618" s="46"/>
      <c r="L618" s="46"/>
      <c r="M618" s="46"/>
      <c r="N618" s="46"/>
      <c r="O618" s="46"/>
      <c r="P618" s="46"/>
      <c r="Q618" s="46"/>
      <c r="R618" s="46"/>
      <c r="S618" s="46"/>
      <c r="T618" s="46"/>
      <c r="U618" s="46"/>
      <c r="V618" s="46"/>
      <c r="W618" s="46"/>
    </row>
    <row r="619" spans="1:23">
      <c r="A619" s="46"/>
      <c r="B619" s="49"/>
      <c r="C619" s="49"/>
      <c r="D619" s="49"/>
      <c r="E619" s="46"/>
      <c r="F619" s="46"/>
      <c r="G619" s="46"/>
      <c r="H619" s="46"/>
      <c r="I619" s="46"/>
      <c r="J619" s="46"/>
      <c r="K619" s="46"/>
      <c r="L619" s="46"/>
      <c r="M619" s="46"/>
      <c r="N619" s="46"/>
      <c r="O619" s="46"/>
      <c r="P619" s="46"/>
      <c r="Q619" s="46"/>
      <c r="R619" s="46"/>
      <c r="S619" s="46"/>
      <c r="T619" s="46"/>
      <c r="U619" s="46"/>
      <c r="V619" s="46"/>
      <c r="W619" s="46"/>
    </row>
    <row r="620" spans="1:23">
      <c r="A620" s="46"/>
      <c r="B620" s="49"/>
      <c r="C620" s="49"/>
      <c r="D620" s="49"/>
      <c r="E620" s="46"/>
      <c r="F620" s="46"/>
      <c r="G620" s="46"/>
      <c r="H620" s="46"/>
      <c r="I620" s="46"/>
      <c r="J620" s="46"/>
      <c r="K620" s="46"/>
      <c r="L620" s="46"/>
      <c r="M620" s="46"/>
      <c r="N620" s="46"/>
      <c r="O620" s="46"/>
      <c r="P620" s="46"/>
      <c r="Q620" s="46"/>
      <c r="R620" s="46"/>
      <c r="S620" s="46"/>
      <c r="T620" s="46"/>
      <c r="U620" s="46"/>
      <c r="V620" s="46"/>
      <c r="W620" s="46"/>
    </row>
    <row r="621" spans="1:23">
      <c r="A621" s="46"/>
      <c r="B621" s="49"/>
      <c r="C621" s="49"/>
      <c r="D621" s="49"/>
      <c r="E621" s="46"/>
      <c r="F621" s="46"/>
      <c r="G621" s="46"/>
      <c r="H621" s="46"/>
      <c r="I621" s="46"/>
      <c r="J621" s="46"/>
      <c r="K621" s="46"/>
      <c r="L621" s="46"/>
      <c r="M621" s="46"/>
      <c r="N621" s="46"/>
      <c r="O621" s="46"/>
      <c r="P621" s="46"/>
      <c r="Q621" s="46"/>
      <c r="R621" s="46"/>
      <c r="S621" s="46"/>
      <c r="T621" s="46"/>
      <c r="U621" s="46"/>
      <c r="V621" s="46"/>
      <c r="W621" s="46"/>
    </row>
    <row r="622" spans="1:23">
      <c r="A622" s="46"/>
      <c r="B622" s="49"/>
      <c r="C622" s="49"/>
      <c r="D622" s="49"/>
      <c r="E622" s="46"/>
      <c r="F622" s="46"/>
      <c r="G622" s="46"/>
      <c r="H622" s="46"/>
      <c r="I622" s="46"/>
      <c r="J622" s="46"/>
      <c r="K622" s="46"/>
      <c r="L622" s="46"/>
      <c r="M622" s="46"/>
      <c r="N622" s="46"/>
      <c r="O622" s="46"/>
      <c r="P622" s="46"/>
      <c r="Q622" s="46"/>
      <c r="R622" s="46"/>
      <c r="S622" s="46"/>
      <c r="T622" s="46"/>
      <c r="U622" s="46"/>
      <c r="V622" s="46"/>
      <c r="W622" s="46"/>
    </row>
    <row r="623" spans="1:23">
      <c r="A623" s="46"/>
      <c r="B623" s="49"/>
      <c r="C623" s="49"/>
      <c r="D623" s="49"/>
      <c r="E623" s="46"/>
      <c r="F623" s="46"/>
      <c r="G623" s="46"/>
      <c r="H623" s="46"/>
      <c r="I623" s="46"/>
      <c r="J623" s="46"/>
      <c r="K623" s="46"/>
      <c r="L623" s="46"/>
      <c r="M623" s="46"/>
      <c r="N623" s="46"/>
      <c r="O623" s="46"/>
      <c r="P623" s="46"/>
      <c r="Q623" s="46"/>
      <c r="R623" s="46"/>
      <c r="S623" s="46"/>
      <c r="T623" s="46"/>
      <c r="U623" s="46"/>
      <c r="V623" s="46"/>
      <c r="W623" s="46"/>
    </row>
    <row r="624" spans="1:23">
      <c r="A624" s="46"/>
      <c r="B624" s="49"/>
      <c r="C624" s="49"/>
      <c r="D624" s="49"/>
      <c r="E624" s="46"/>
      <c r="F624" s="46"/>
      <c r="G624" s="46"/>
      <c r="H624" s="46"/>
      <c r="I624" s="46"/>
      <c r="J624" s="46"/>
      <c r="K624" s="46"/>
      <c r="L624" s="46"/>
      <c r="M624" s="46"/>
      <c r="N624" s="46"/>
      <c r="O624" s="46"/>
      <c r="P624" s="46"/>
      <c r="Q624" s="46"/>
      <c r="R624" s="46"/>
      <c r="S624" s="46"/>
      <c r="T624" s="46"/>
      <c r="U624" s="46"/>
      <c r="V624" s="46"/>
      <c r="W624" s="46"/>
    </row>
    <row r="625" spans="1:23">
      <c r="A625" s="46"/>
      <c r="B625" s="49"/>
      <c r="C625" s="49"/>
      <c r="D625" s="49"/>
      <c r="E625" s="46"/>
      <c r="F625" s="46"/>
      <c r="G625" s="46"/>
      <c r="H625" s="46"/>
      <c r="I625" s="46"/>
      <c r="J625" s="46"/>
      <c r="K625" s="46"/>
      <c r="L625" s="46"/>
      <c r="M625" s="46"/>
      <c r="N625" s="46"/>
      <c r="O625" s="46"/>
      <c r="P625" s="46"/>
      <c r="Q625" s="46"/>
      <c r="R625" s="46"/>
      <c r="S625" s="46"/>
      <c r="T625" s="46"/>
      <c r="U625" s="46"/>
      <c r="V625" s="46"/>
      <c r="W625" s="46"/>
    </row>
    <row r="626" spans="1:23">
      <c r="A626" s="46"/>
      <c r="B626" s="49"/>
      <c r="C626" s="49"/>
      <c r="D626" s="49"/>
      <c r="E626" s="46"/>
      <c r="F626" s="46"/>
      <c r="G626" s="46"/>
      <c r="H626" s="46"/>
      <c r="I626" s="46"/>
      <c r="J626" s="46"/>
      <c r="K626" s="46"/>
      <c r="L626" s="46"/>
      <c r="M626" s="46"/>
      <c r="N626" s="46"/>
      <c r="O626" s="46"/>
      <c r="P626" s="46"/>
      <c r="Q626" s="46"/>
      <c r="R626" s="46"/>
      <c r="S626" s="46"/>
      <c r="T626" s="46"/>
      <c r="U626" s="46"/>
      <c r="V626" s="46"/>
      <c r="W626" s="46"/>
    </row>
    <row r="627" spans="1:23">
      <c r="A627" s="46"/>
      <c r="B627" s="49"/>
      <c r="C627" s="49"/>
      <c r="D627" s="49"/>
      <c r="E627" s="46"/>
      <c r="F627" s="46"/>
      <c r="G627" s="46"/>
      <c r="H627" s="46"/>
      <c r="I627" s="46"/>
      <c r="J627" s="46"/>
      <c r="K627" s="46"/>
      <c r="L627" s="46"/>
      <c r="M627" s="46"/>
      <c r="N627" s="46"/>
      <c r="O627" s="46"/>
      <c r="P627" s="46"/>
      <c r="Q627" s="46"/>
      <c r="R627" s="46"/>
      <c r="S627" s="46"/>
      <c r="T627" s="46"/>
      <c r="U627" s="46"/>
      <c r="V627" s="46"/>
      <c r="W627" s="46"/>
    </row>
    <row r="628" spans="1:23">
      <c r="A628" s="46"/>
      <c r="B628" s="49"/>
      <c r="C628" s="49"/>
      <c r="D628" s="49"/>
      <c r="E628" s="46"/>
      <c r="F628" s="46"/>
      <c r="G628" s="46"/>
      <c r="H628" s="46"/>
      <c r="I628" s="46"/>
      <c r="J628" s="46"/>
      <c r="K628" s="46"/>
      <c r="L628" s="46"/>
      <c r="M628" s="46"/>
      <c r="N628" s="46"/>
      <c r="O628" s="46"/>
      <c r="P628" s="46"/>
      <c r="Q628" s="46"/>
      <c r="R628" s="46"/>
      <c r="S628" s="46"/>
      <c r="T628" s="46"/>
      <c r="U628" s="46"/>
      <c r="V628" s="46"/>
      <c r="W628" s="46"/>
    </row>
    <row r="629" spans="1:23">
      <c r="A629" s="46"/>
      <c r="B629" s="49"/>
      <c r="C629" s="49"/>
      <c r="D629" s="49"/>
      <c r="E629" s="46"/>
      <c r="F629" s="46"/>
      <c r="G629" s="46"/>
      <c r="H629" s="46"/>
      <c r="I629" s="46"/>
      <c r="J629" s="46"/>
      <c r="K629" s="46"/>
      <c r="L629" s="46"/>
      <c r="M629" s="46"/>
      <c r="N629" s="46"/>
      <c r="O629" s="46"/>
      <c r="P629" s="46"/>
      <c r="Q629" s="46"/>
      <c r="R629" s="46"/>
      <c r="S629" s="46"/>
      <c r="T629" s="46"/>
      <c r="U629" s="46"/>
      <c r="V629" s="46"/>
      <c r="W629" s="46"/>
    </row>
    <row r="630" spans="1:23">
      <c r="A630" s="46"/>
      <c r="B630" s="49"/>
      <c r="C630" s="49"/>
      <c r="D630" s="49"/>
      <c r="E630" s="46"/>
      <c r="F630" s="46"/>
      <c r="G630" s="46"/>
      <c r="H630" s="46"/>
      <c r="I630" s="46"/>
      <c r="J630" s="46"/>
      <c r="K630" s="46"/>
      <c r="L630" s="46"/>
      <c r="M630" s="46"/>
      <c r="N630" s="46"/>
      <c r="O630" s="46"/>
      <c r="P630" s="46"/>
      <c r="Q630" s="46"/>
      <c r="R630" s="46"/>
      <c r="S630" s="46"/>
      <c r="T630" s="46"/>
      <c r="U630" s="46"/>
      <c r="V630" s="46"/>
      <c r="W630" s="46"/>
    </row>
    <row r="631" spans="1:23">
      <c r="A631" s="46"/>
      <c r="B631" s="49"/>
      <c r="C631" s="49"/>
      <c r="D631" s="49"/>
      <c r="E631" s="46"/>
      <c r="F631" s="46"/>
      <c r="G631" s="46"/>
      <c r="H631" s="46"/>
      <c r="I631" s="46"/>
      <c r="J631" s="46"/>
      <c r="K631" s="46"/>
      <c r="L631" s="46"/>
      <c r="M631" s="46"/>
      <c r="N631" s="46"/>
      <c r="O631" s="46"/>
      <c r="P631" s="46"/>
      <c r="Q631" s="46"/>
      <c r="R631" s="46"/>
      <c r="S631" s="46"/>
      <c r="T631" s="46"/>
      <c r="U631" s="46"/>
      <c r="V631" s="46"/>
      <c r="W631" s="46"/>
    </row>
    <row r="632" spans="1:23">
      <c r="A632" s="46"/>
      <c r="B632" s="49"/>
      <c r="C632" s="49"/>
      <c r="D632" s="49"/>
      <c r="E632" s="46"/>
      <c r="F632" s="46"/>
      <c r="G632" s="46"/>
      <c r="H632" s="46"/>
      <c r="I632" s="46"/>
      <c r="J632" s="46"/>
      <c r="K632" s="46"/>
      <c r="L632" s="46"/>
      <c r="M632" s="46"/>
      <c r="N632" s="46"/>
      <c r="O632" s="46"/>
      <c r="P632" s="46"/>
      <c r="Q632" s="46"/>
      <c r="R632" s="46"/>
      <c r="S632" s="46"/>
      <c r="T632" s="46"/>
      <c r="U632" s="46"/>
      <c r="V632" s="46"/>
      <c r="W632" s="46"/>
    </row>
    <row r="633" spans="1:23">
      <c r="A633" s="46"/>
      <c r="B633" s="49"/>
      <c r="C633" s="49"/>
      <c r="D633" s="49"/>
      <c r="E633" s="46"/>
      <c r="F633" s="46"/>
      <c r="G633" s="46"/>
      <c r="H633" s="46"/>
      <c r="I633" s="46"/>
      <c r="J633" s="46"/>
      <c r="K633" s="46"/>
      <c r="L633" s="46"/>
      <c r="M633" s="46"/>
      <c r="N633" s="46"/>
      <c r="O633" s="46"/>
      <c r="P633" s="46"/>
      <c r="Q633" s="46"/>
      <c r="R633" s="46"/>
      <c r="S633" s="46"/>
      <c r="T633" s="46"/>
      <c r="U633" s="46"/>
      <c r="V633" s="46"/>
      <c r="W633" s="46"/>
    </row>
    <row r="634" spans="1:23">
      <c r="A634" s="46"/>
      <c r="B634" s="49"/>
      <c r="C634" s="49"/>
      <c r="D634" s="49"/>
      <c r="E634" s="46"/>
      <c r="F634" s="46"/>
      <c r="G634" s="46"/>
      <c r="H634" s="46"/>
      <c r="I634" s="46"/>
      <c r="J634" s="46"/>
      <c r="K634" s="46"/>
      <c r="L634" s="46"/>
      <c r="M634" s="46"/>
      <c r="N634" s="46"/>
      <c r="O634" s="46"/>
      <c r="P634" s="46"/>
      <c r="Q634" s="46"/>
      <c r="R634" s="46"/>
      <c r="S634" s="46"/>
      <c r="T634" s="46"/>
      <c r="U634" s="46"/>
      <c r="V634" s="46"/>
      <c r="W634" s="46"/>
    </row>
    <row r="635" spans="1:23">
      <c r="A635" s="46"/>
      <c r="B635" s="49"/>
      <c r="C635" s="49"/>
      <c r="D635" s="49"/>
      <c r="E635" s="46"/>
      <c r="F635" s="46"/>
      <c r="G635" s="46"/>
      <c r="H635" s="46"/>
      <c r="I635" s="46"/>
      <c r="J635" s="46"/>
      <c r="K635" s="46"/>
      <c r="L635" s="46"/>
      <c r="M635" s="46"/>
      <c r="N635" s="46"/>
      <c r="O635" s="46"/>
      <c r="P635" s="46"/>
      <c r="Q635" s="46"/>
      <c r="R635" s="46"/>
      <c r="S635" s="46"/>
      <c r="T635" s="46"/>
      <c r="U635" s="46"/>
      <c r="V635" s="46"/>
      <c r="W635" s="46"/>
    </row>
    <row r="636" spans="1:23">
      <c r="A636" s="46"/>
      <c r="B636" s="49"/>
      <c r="C636" s="49"/>
      <c r="D636" s="49"/>
      <c r="E636" s="46"/>
      <c r="F636" s="46"/>
      <c r="G636" s="46"/>
      <c r="H636" s="46"/>
      <c r="I636" s="46"/>
      <c r="J636" s="46"/>
      <c r="K636" s="46"/>
      <c r="L636" s="46"/>
      <c r="M636" s="46"/>
      <c r="N636" s="46"/>
      <c r="O636" s="46"/>
      <c r="P636" s="46"/>
      <c r="Q636" s="46"/>
      <c r="R636" s="46"/>
      <c r="S636" s="46"/>
      <c r="T636" s="46"/>
      <c r="U636" s="46"/>
      <c r="V636" s="46"/>
      <c r="W636" s="46"/>
    </row>
    <row r="637" spans="1:23">
      <c r="A637" s="46"/>
      <c r="B637" s="49"/>
      <c r="C637" s="49"/>
      <c r="D637" s="49"/>
      <c r="E637" s="46"/>
      <c r="F637" s="46"/>
      <c r="G637" s="46"/>
      <c r="H637" s="46"/>
      <c r="I637" s="46"/>
      <c r="J637" s="46"/>
      <c r="K637" s="46"/>
      <c r="L637" s="46"/>
      <c r="M637" s="46"/>
      <c r="N637" s="46"/>
      <c r="O637" s="46"/>
      <c r="P637" s="46"/>
      <c r="Q637" s="46"/>
      <c r="R637" s="46"/>
      <c r="S637" s="46"/>
      <c r="T637" s="46"/>
      <c r="U637" s="46"/>
      <c r="V637" s="46"/>
      <c r="W637" s="46"/>
    </row>
    <row r="638" spans="1:23">
      <c r="A638" s="46"/>
      <c r="B638" s="49"/>
      <c r="C638" s="49"/>
      <c r="D638" s="49"/>
      <c r="E638" s="46"/>
      <c r="F638" s="46"/>
      <c r="G638" s="46"/>
      <c r="H638" s="46"/>
      <c r="I638" s="46"/>
      <c r="J638" s="46"/>
      <c r="K638" s="46"/>
      <c r="L638" s="46"/>
      <c r="M638" s="46"/>
      <c r="N638" s="46"/>
      <c r="O638" s="46"/>
      <c r="P638" s="46"/>
      <c r="Q638" s="46"/>
      <c r="R638" s="46"/>
      <c r="S638" s="46"/>
      <c r="T638" s="46"/>
      <c r="U638" s="46"/>
      <c r="V638" s="46"/>
      <c r="W638" s="46"/>
    </row>
    <row r="639" spans="1:23">
      <c r="A639" s="46"/>
      <c r="B639" s="49"/>
      <c r="C639" s="49"/>
      <c r="D639" s="49"/>
      <c r="E639" s="46"/>
      <c r="F639" s="46"/>
      <c r="G639" s="46"/>
      <c r="H639" s="46"/>
      <c r="I639" s="46"/>
      <c r="J639" s="46"/>
      <c r="K639" s="46"/>
      <c r="L639" s="46"/>
      <c r="M639" s="46"/>
      <c r="N639" s="46"/>
      <c r="O639" s="46"/>
      <c r="P639" s="46"/>
      <c r="Q639" s="46"/>
      <c r="R639" s="46"/>
      <c r="S639" s="46"/>
      <c r="T639" s="46"/>
      <c r="U639" s="46"/>
      <c r="V639" s="46"/>
      <c r="W639" s="46"/>
    </row>
    <row r="640" spans="1:23">
      <c r="A640" s="46"/>
      <c r="B640" s="49"/>
      <c r="C640" s="49"/>
      <c r="D640" s="49"/>
      <c r="E640" s="46"/>
      <c r="F640" s="46"/>
      <c r="G640" s="46"/>
      <c r="H640" s="46"/>
      <c r="I640" s="46"/>
      <c r="J640" s="46"/>
      <c r="K640" s="46"/>
      <c r="L640" s="46"/>
      <c r="M640" s="46"/>
      <c r="N640" s="46"/>
      <c r="O640" s="46"/>
      <c r="P640" s="46"/>
      <c r="Q640" s="46"/>
      <c r="R640" s="46"/>
      <c r="S640" s="46"/>
      <c r="T640" s="46"/>
      <c r="U640" s="46"/>
      <c r="V640" s="46"/>
      <c r="W640" s="46"/>
    </row>
    <row r="641" spans="1:23">
      <c r="A641" s="46"/>
      <c r="B641" s="49"/>
      <c r="C641" s="49"/>
      <c r="D641" s="49"/>
      <c r="E641" s="46"/>
      <c r="F641" s="46"/>
      <c r="G641" s="46"/>
      <c r="H641" s="46"/>
      <c r="I641" s="46"/>
      <c r="J641" s="46"/>
      <c r="K641" s="46"/>
      <c r="L641" s="46"/>
      <c r="M641" s="46"/>
      <c r="N641" s="46"/>
      <c r="O641" s="46"/>
      <c r="P641" s="46"/>
      <c r="Q641" s="46"/>
      <c r="R641" s="46"/>
      <c r="S641" s="46"/>
      <c r="T641" s="46"/>
      <c r="U641" s="46"/>
      <c r="V641" s="46"/>
      <c r="W641" s="46"/>
    </row>
    <row r="642" spans="1:23">
      <c r="A642" s="46"/>
      <c r="B642" s="49"/>
      <c r="C642" s="49"/>
      <c r="D642" s="49"/>
      <c r="E642" s="46"/>
      <c r="F642" s="46"/>
      <c r="G642" s="46"/>
      <c r="H642" s="46"/>
      <c r="I642" s="46"/>
      <c r="J642" s="46"/>
      <c r="K642" s="46"/>
      <c r="L642" s="46"/>
      <c r="M642" s="46"/>
      <c r="N642" s="46"/>
      <c r="O642" s="46"/>
      <c r="P642" s="46"/>
      <c r="Q642" s="46"/>
      <c r="R642" s="46"/>
      <c r="S642" s="46"/>
      <c r="T642" s="46"/>
      <c r="U642" s="46"/>
      <c r="V642" s="46"/>
      <c r="W642" s="46"/>
    </row>
    <row r="643" spans="1:23">
      <c r="A643" s="46"/>
      <c r="B643" s="49"/>
      <c r="C643" s="49"/>
      <c r="D643" s="49"/>
      <c r="E643" s="46"/>
      <c r="F643" s="46"/>
      <c r="G643" s="46"/>
      <c r="H643" s="46"/>
      <c r="I643" s="46"/>
      <c r="J643" s="46"/>
      <c r="K643" s="46"/>
      <c r="L643" s="46"/>
      <c r="M643" s="46"/>
      <c r="N643" s="46"/>
      <c r="O643" s="46"/>
      <c r="P643" s="46"/>
      <c r="Q643" s="46"/>
      <c r="R643" s="46"/>
      <c r="S643" s="46"/>
      <c r="T643" s="46"/>
      <c r="U643" s="46"/>
      <c r="V643" s="46"/>
      <c r="W643" s="46"/>
    </row>
    <row r="644" spans="1:23">
      <c r="A644" s="46"/>
      <c r="B644" s="49"/>
      <c r="C644" s="49"/>
      <c r="D644" s="49"/>
      <c r="E644" s="46"/>
      <c r="F644" s="46"/>
      <c r="G644" s="46"/>
      <c r="H644" s="46"/>
      <c r="I644" s="46"/>
      <c r="J644" s="46"/>
      <c r="K644" s="46"/>
      <c r="L644" s="46"/>
      <c r="M644" s="46"/>
      <c r="N644" s="46"/>
      <c r="O644" s="46"/>
      <c r="P644" s="46"/>
      <c r="Q644" s="46"/>
      <c r="R644" s="46"/>
      <c r="S644" s="46"/>
      <c r="T644" s="46"/>
      <c r="U644" s="46"/>
      <c r="V644" s="46"/>
      <c r="W644" s="46"/>
    </row>
    <row r="645" spans="1:23">
      <c r="A645" s="46"/>
      <c r="B645" s="49"/>
      <c r="C645" s="49"/>
      <c r="D645" s="49"/>
      <c r="E645" s="46"/>
      <c r="F645" s="46"/>
      <c r="G645" s="46"/>
      <c r="H645" s="46"/>
      <c r="I645" s="46"/>
      <c r="J645" s="46"/>
      <c r="K645" s="46"/>
      <c r="L645" s="46"/>
      <c r="M645" s="46"/>
      <c r="N645" s="46"/>
      <c r="O645" s="46"/>
      <c r="P645" s="46"/>
      <c r="Q645" s="46"/>
      <c r="R645" s="46"/>
      <c r="S645" s="46"/>
      <c r="T645" s="46"/>
      <c r="U645" s="46"/>
      <c r="V645" s="46"/>
      <c r="W645" s="46"/>
    </row>
    <row r="646" spans="1:23">
      <c r="A646" s="46"/>
      <c r="B646" s="49"/>
      <c r="C646" s="49"/>
      <c r="D646" s="49"/>
      <c r="E646" s="46"/>
      <c r="F646" s="46"/>
      <c r="G646" s="46"/>
      <c r="H646" s="46"/>
      <c r="I646" s="46"/>
      <c r="J646" s="46"/>
      <c r="K646" s="46"/>
      <c r="L646" s="46"/>
      <c r="M646" s="46"/>
      <c r="N646" s="46"/>
      <c r="O646" s="46"/>
      <c r="P646" s="46"/>
      <c r="Q646" s="46"/>
      <c r="R646" s="46"/>
      <c r="S646" s="46"/>
      <c r="T646" s="46"/>
      <c r="U646" s="46"/>
      <c r="V646" s="46"/>
      <c r="W646" s="46"/>
    </row>
    <row r="647" spans="1:23">
      <c r="A647" s="46"/>
      <c r="B647" s="49"/>
      <c r="C647" s="49"/>
      <c r="D647" s="49"/>
      <c r="E647" s="46"/>
      <c r="F647" s="46"/>
      <c r="G647" s="46"/>
      <c r="H647" s="46"/>
      <c r="I647" s="46"/>
      <c r="J647" s="46"/>
      <c r="K647" s="46"/>
      <c r="L647" s="46"/>
      <c r="M647" s="46"/>
      <c r="N647" s="46"/>
      <c r="O647" s="46"/>
      <c r="P647" s="46"/>
      <c r="Q647" s="46"/>
      <c r="R647" s="46"/>
      <c r="S647" s="46"/>
      <c r="T647" s="46"/>
      <c r="U647" s="46"/>
      <c r="V647" s="46"/>
      <c r="W647" s="46"/>
    </row>
    <row r="648" spans="1:23">
      <c r="A648" s="46"/>
      <c r="B648" s="49"/>
      <c r="C648" s="49"/>
      <c r="D648" s="49"/>
      <c r="E648" s="46"/>
      <c r="F648" s="46"/>
      <c r="G648" s="46"/>
      <c r="H648" s="46"/>
      <c r="I648" s="46"/>
      <c r="J648" s="46"/>
      <c r="K648" s="46"/>
      <c r="L648" s="46"/>
      <c r="M648" s="46"/>
      <c r="N648" s="46"/>
      <c r="O648" s="46"/>
      <c r="P648" s="46"/>
      <c r="Q648" s="46"/>
      <c r="R648" s="46"/>
      <c r="S648" s="46"/>
      <c r="T648" s="46"/>
      <c r="U648" s="46"/>
      <c r="V648" s="46"/>
      <c r="W648" s="46"/>
    </row>
    <row r="649" spans="1:23">
      <c r="A649" s="46"/>
      <c r="B649" s="49"/>
      <c r="C649" s="49"/>
      <c r="D649" s="49"/>
      <c r="E649" s="46"/>
      <c r="F649" s="46"/>
      <c r="G649" s="46"/>
      <c r="H649" s="46"/>
      <c r="I649" s="46"/>
      <c r="J649" s="46"/>
      <c r="K649" s="46"/>
      <c r="L649" s="46"/>
      <c r="M649" s="46"/>
      <c r="N649" s="46"/>
      <c r="O649" s="46"/>
      <c r="P649" s="46"/>
      <c r="Q649" s="46"/>
      <c r="R649" s="46"/>
      <c r="S649" s="46"/>
      <c r="T649" s="46"/>
      <c r="U649" s="46"/>
      <c r="V649" s="46"/>
      <c r="W649" s="46"/>
    </row>
    <row r="650" spans="1:23">
      <c r="A650" s="46"/>
      <c r="B650" s="49"/>
      <c r="C650" s="49"/>
      <c r="D650" s="49"/>
      <c r="E650" s="46"/>
      <c r="F650" s="46"/>
      <c r="G650" s="46"/>
      <c r="H650" s="46"/>
      <c r="I650" s="46"/>
      <c r="J650" s="46"/>
      <c r="K650" s="46"/>
      <c r="L650" s="46"/>
      <c r="M650" s="46"/>
      <c r="N650" s="46"/>
      <c r="O650" s="46"/>
      <c r="P650" s="46"/>
      <c r="Q650" s="46"/>
      <c r="R650" s="46"/>
      <c r="S650" s="46"/>
      <c r="T650" s="46"/>
      <c r="U650" s="46"/>
      <c r="V650" s="46"/>
      <c r="W650" s="46"/>
    </row>
    <row r="651" spans="1:23">
      <c r="A651" s="46"/>
      <c r="B651" s="49"/>
      <c r="C651" s="49"/>
      <c r="D651" s="49"/>
      <c r="E651" s="46"/>
      <c r="F651" s="46"/>
      <c r="G651" s="46"/>
      <c r="H651" s="46"/>
      <c r="I651" s="46"/>
      <c r="J651" s="46"/>
      <c r="K651" s="46"/>
      <c r="L651" s="46"/>
      <c r="M651" s="46"/>
      <c r="N651" s="46"/>
      <c r="O651" s="46"/>
      <c r="P651" s="46"/>
      <c r="Q651" s="46"/>
      <c r="R651" s="46"/>
      <c r="S651" s="46"/>
      <c r="T651" s="46"/>
      <c r="U651" s="46"/>
      <c r="V651" s="46"/>
      <c r="W651" s="46"/>
    </row>
    <row r="652" spans="1:23">
      <c r="A652" s="46"/>
      <c r="B652" s="49"/>
      <c r="C652" s="49"/>
      <c r="D652" s="49"/>
      <c r="E652" s="46"/>
      <c r="F652" s="46"/>
      <c r="G652" s="46"/>
      <c r="H652" s="46"/>
      <c r="I652" s="46"/>
      <c r="J652" s="46"/>
      <c r="K652" s="46"/>
      <c r="L652" s="46"/>
      <c r="M652" s="46"/>
      <c r="N652" s="46"/>
      <c r="O652" s="46"/>
      <c r="P652" s="46"/>
      <c r="Q652" s="46"/>
      <c r="R652" s="46"/>
      <c r="S652" s="46"/>
      <c r="T652" s="46"/>
      <c r="U652" s="46"/>
      <c r="V652" s="46"/>
      <c r="W652" s="46"/>
    </row>
    <row r="653" spans="1:23">
      <c r="A653" s="46"/>
      <c r="B653" s="49"/>
      <c r="C653" s="49"/>
      <c r="D653" s="49"/>
      <c r="E653" s="46"/>
      <c r="F653" s="46"/>
      <c r="G653" s="46"/>
      <c r="H653" s="46"/>
      <c r="I653" s="46"/>
      <c r="J653" s="46"/>
      <c r="K653" s="46"/>
      <c r="L653" s="46"/>
      <c r="M653" s="46"/>
      <c r="N653" s="46"/>
      <c r="O653" s="46"/>
      <c r="P653" s="46"/>
      <c r="Q653" s="46"/>
      <c r="R653" s="46"/>
      <c r="S653" s="46"/>
      <c r="T653" s="46"/>
      <c r="U653" s="46"/>
      <c r="V653" s="46"/>
      <c r="W653" s="46"/>
    </row>
    <row r="654" spans="1:23">
      <c r="A654" s="46"/>
      <c r="B654" s="49"/>
      <c r="C654" s="49"/>
      <c r="D654" s="49"/>
      <c r="E654" s="46"/>
      <c r="F654" s="46"/>
      <c r="G654" s="46"/>
      <c r="H654" s="46"/>
      <c r="I654" s="46"/>
      <c r="J654" s="46"/>
      <c r="K654" s="46"/>
      <c r="L654" s="46"/>
      <c r="M654" s="46"/>
      <c r="N654" s="46"/>
      <c r="O654" s="46"/>
      <c r="P654" s="46"/>
      <c r="Q654" s="46"/>
      <c r="R654" s="46"/>
      <c r="S654" s="46"/>
      <c r="T654" s="46"/>
      <c r="U654" s="46"/>
      <c r="V654" s="46"/>
      <c r="W654" s="46"/>
    </row>
    <row r="655" spans="1:23">
      <c r="A655" s="46"/>
      <c r="B655" s="49"/>
      <c r="C655" s="49"/>
      <c r="D655" s="49"/>
      <c r="E655" s="46"/>
      <c r="F655" s="46"/>
      <c r="G655" s="46"/>
      <c r="H655" s="46"/>
      <c r="I655" s="46"/>
      <c r="J655" s="46"/>
      <c r="K655" s="46"/>
      <c r="L655" s="46"/>
      <c r="M655" s="46"/>
      <c r="N655" s="46"/>
      <c r="O655" s="46"/>
      <c r="P655" s="46"/>
      <c r="Q655" s="46"/>
      <c r="R655" s="46"/>
      <c r="S655" s="46"/>
      <c r="T655" s="46"/>
      <c r="U655" s="46"/>
      <c r="V655" s="46"/>
      <c r="W655" s="46"/>
    </row>
    <row r="656" spans="1:23">
      <c r="A656" s="46"/>
      <c r="B656" s="49"/>
      <c r="C656" s="49"/>
      <c r="D656" s="49"/>
      <c r="E656" s="46"/>
      <c r="F656" s="46"/>
      <c r="G656" s="46"/>
      <c r="H656" s="46"/>
      <c r="I656" s="46"/>
      <c r="J656" s="46"/>
      <c r="K656" s="46"/>
      <c r="L656" s="46"/>
      <c r="M656" s="46"/>
      <c r="N656" s="46"/>
      <c r="O656" s="46"/>
      <c r="P656" s="46"/>
      <c r="Q656" s="46"/>
      <c r="R656" s="46"/>
      <c r="S656" s="46"/>
      <c r="T656" s="46"/>
      <c r="U656" s="46"/>
      <c r="V656" s="46"/>
      <c r="W656" s="46"/>
    </row>
    <row r="657" spans="1:23">
      <c r="A657" s="46"/>
      <c r="B657" s="49"/>
      <c r="C657" s="49"/>
      <c r="D657" s="49"/>
      <c r="E657" s="46"/>
      <c r="F657" s="46"/>
      <c r="G657" s="46"/>
      <c r="H657" s="46"/>
      <c r="I657" s="46"/>
      <c r="J657" s="46"/>
      <c r="K657" s="46"/>
      <c r="L657" s="46"/>
      <c r="M657" s="46"/>
      <c r="N657" s="46"/>
      <c r="O657" s="46"/>
      <c r="P657" s="46"/>
      <c r="Q657" s="46"/>
      <c r="R657" s="46"/>
      <c r="S657" s="46"/>
      <c r="T657" s="46"/>
      <c r="U657" s="46"/>
      <c r="V657" s="46"/>
      <c r="W657" s="46"/>
    </row>
    <row r="658" spans="1:23">
      <c r="A658" s="46"/>
      <c r="B658" s="49"/>
      <c r="C658" s="49"/>
      <c r="D658" s="49"/>
      <c r="E658" s="46"/>
      <c r="F658" s="46"/>
      <c r="G658" s="46"/>
      <c r="H658" s="46"/>
      <c r="I658" s="46"/>
      <c r="J658" s="46"/>
      <c r="K658" s="46"/>
      <c r="L658" s="46"/>
      <c r="M658" s="46"/>
      <c r="N658" s="46"/>
      <c r="O658" s="46"/>
      <c r="P658" s="46"/>
      <c r="Q658" s="46"/>
      <c r="R658" s="46"/>
      <c r="S658" s="46"/>
      <c r="T658" s="46"/>
      <c r="U658" s="46"/>
      <c r="V658" s="46"/>
      <c r="W658" s="46"/>
    </row>
    <row r="659" spans="1:23">
      <c r="A659" s="46"/>
      <c r="B659" s="49"/>
      <c r="C659" s="49"/>
      <c r="D659" s="49"/>
      <c r="E659" s="46"/>
      <c r="F659" s="46"/>
      <c r="G659" s="46"/>
      <c r="H659" s="46"/>
      <c r="I659" s="46"/>
      <c r="J659" s="46"/>
      <c r="K659" s="46"/>
      <c r="L659" s="46"/>
      <c r="M659" s="46"/>
      <c r="N659" s="46"/>
      <c r="O659" s="46"/>
      <c r="P659" s="46"/>
      <c r="Q659" s="46"/>
      <c r="R659" s="46"/>
      <c r="S659" s="46"/>
      <c r="T659" s="46"/>
      <c r="U659" s="46"/>
      <c r="V659" s="46"/>
      <c r="W659" s="46"/>
    </row>
    <row r="660" spans="1:23">
      <c r="A660" s="46"/>
      <c r="B660" s="49"/>
      <c r="C660" s="49"/>
      <c r="D660" s="49"/>
      <c r="E660" s="46"/>
      <c r="F660" s="46"/>
      <c r="G660" s="46"/>
      <c r="H660" s="46"/>
      <c r="I660" s="46"/>
      <c r="J660" s="46"/>
      <c r="K660" s="46"/>
      <c r="L660" s="46"/>
      <c r="M660" s="46"/>
      <c r="N660" s="46"/>
      <c r="O660" s="46"/>
      <c r="P660" s="46"/>
      <c r="Q660" s="46"/>
      <c r="R660" s="46"/>
      <c r="S660" s="46"/>
      <c r="T660" s="46"/>
      <c r="U660" s="46"/>
      <c r="V660" s="46"/>
      <c r="W660" s="46"/>
    </row>
    <row r="661" spans="1:23">
      <c r="A661" s="46"/>
      <c r="B661" s="49"/>
      <c r="C661" s="49"/>
      <c r="D661" s="49"/>
      <c r="E661" s="46"/>
      <c r="F661" s="46"/>
      <c r="G661" s="46"/>
      <c r="H661" s="46"/>
      <c r="I661" s="46"/>
      <c r="J661" s="46"/>
      <c r="K661" s="46"/>
      <c r="L661" s="46"/>
      <c r="M661" s="46"/>
      <c r="N661" s="46"/>
      <c r="O661" s="46"/>
      <c r="P661" s="46"/>
      <c r="Q661" s="46"/>
      <c r="R661" s="46"/>
      <c r="S661" s="46"/>
      <c r="T661" s="46"/>
      <c r="U661" s="46"/>
      <c r="V661" s="46"/>
      <c r="W661" s="46"/>
    </row>
    <row r="662" spans="1:23">
      <c r="A662" s="46"/>
      <c r="B662" s="49"/>
      <c r="C662" s="49"/>
      <c r="D662" s="49"/>
      <c r="E662" s="46"/>
      <c r="F662" s="46"/>
      <c r="G662" s="46"/>
      <c r="H662" s="46"/>
      <c r="I662" s="46"/>
      <c r="J662" s="46"/>
      <c r="K662" s="46"/>
      <c r="L662" s="46"/>
      <c r="M662" s="46"/>
      <c r="N662" s="46"/>
      <c r="O662" s="46"/>
      <c r="P662" s="46"/>
      <c r="Q662" s="46"/>
      <c r="R662" s="46"/>
      <c r="S662" s="46"/>
      <c r="T662" s="46"/>
      <c r="U662" s="46"/>
      <c r="V662" s="46"/>
      <c r="W662" s="46"/>
    </row>
    <row r="663" spans="1:23">
      <c r="A663" s="46"/>
      <c r="B663" s="49"/>
      <c r="C663" s="49"/>
      <c r="D663" s="49"/>
      <c r="E663" s="46"/>
      <c r="F663" s="46"/>
      <c r="G663" s="46"/>
      <c r="H663" s="46"/>
      <c r="I663" s="46"/>
      <c r="J663" s="46"/>
      <c r="K663" s="46"/>
      <c r="L663" s="46"/>
      <c r="M663" s="46"/>
      <c r="N663" s="46"/>
      <c r="O663" s="46"/>
      <c r="P663" s="46"/>
      <c r="Q663" s="46"/>
      <c r="R663" s="46"/>
      <c r="S663" s="46"/>
      <c r="T663" s="46"/>
      <c r="U663" s="46"/>
      <c r="V663" s="46"/>
      <c r="W663" s="46"/>
    </row>
    <row r="664" spans="1:23">
      <c r="A664" s="46"/>
      <c r="B664" s="49"/>
      <c r="C664" s="49"/>
      <c r="D664" s="49"/>
      <c r="E664" s="46"/>
      <c r="F664" s="46"/>
      <c r="G664" s="46"/>
      <c r="H664" s="46"/>
      <c r="I664" s="46"/>
      <c r="J664" s="46"/>
      <c r="K664" s="46"/>
      <c r="L664" s="46"/>
      <c r="M664" s="46"/>
      <c r="N664" s="46"/>
      <c r="O664" s="46"/>
      <c r="P664" s="46"/>
      <c r="Q664" s="46"/>
      <c r="R664" s="46"/>
      <c r="S664" s="46"/>
      <c r="T664" s="46"/>
      <c r="U664" s="46"/>
      <c r="V664" s="46"/>
      <c r="W664" s="46"/>
    </row>
    <row r="665" spans="1:23">
      <c r="A665" s="46"/>
      <c r="B665" s="49"/>
      <c r="C665" s="49"/>
      <c r="D665" s="49"/>
      <c r="E665" s="46"/>
      <c r="F665" s="46"/>
      <c r="G665" s="46"/>
      <c r="H665" s="46"/>
      <c r="I665" s="46"/>
      <c r="J665" s="46"/>
      <c r="K665" s="46"/>
      <c r="L665" s="46"/>
      <c r="M665" s="46"/>
      <c r="N665" s="46"/>
      <c r="O665" s="46"/>
      <c r="P665" s="46"/>
      <c r="Q665" s="46"/>
      <c r="R665" s="46"/>
      <c r="S665" s="46"/>
      <c r="T665" s="46"/>
      <c r="U665" s="46"/>
      <c r="V665" s="46"/>
      <c r="W665" s="46"/>
    </row>
    <row r="666" spans="1:23">
      <c r="A666" s="46"/>
      <c r="B666" s="49"/>
      <c r="C666" s="49"/>
      <c r="D666" s="49"/>
      <c r="E666" s="46"/>
      <c r="F666" s="46"/>
      <c r="G666" s="46"/>
      <c r="H666" s="46"/>
      <c r="I666" s="46"/>
      <c r="J666" s="46"/>
      <c r="K666" s="46"/>
      <c r="L666" s="46"/>
      <c r="M666" s="46"/>
      <c r="N666" s="46"/>
      <c r="O666" s="46"/>
      <c r="P666" s="46"/>
      <c r="Q666" s="46"/>
      <c r="R666" s="46"/>
      <c r="S666" s="46"/>
      <c r="T666" s="46"/>
      <c r="U666" s="46"/>
      <c r="V666" s="46"/>
      <c r="W666" s="46"/>
    </row>
    <row r="667" spans="1:23">
      <c r="A667" s="46"/>
      <c r="B667" s="49"/>
      <c r="C667" s="49"/>
      <c r="D667" s="49"/>
      <c r="E667" s="46"/>
      <c r="F667" s="46"/>
      <c r="G667" s="46"/>
      <c r="H667" s="46"/>
      <c r="I667" s="46"/>
      <c r="J667" s="46"/>
      <c r="K667" s="46"/>
      <c r="L667" s="46"/>
      <c r="M667" s="46"/>
      <c r="N667" s="46"/>
      <c r="O667" s="46"/>
      <c r="P667" s="46"/>
      <c r="Q667" s="46"/>
      <c r="R667" s="46"/>
      <c r="S667" s="46"/>
      <c r="T667" s="46"/>
      <c r="U667" s="46"/>
      <c r="V667" s="46"/>
      <c r="W667" s="46"/>
    </row>
    <row r="668" spans="1:23">
      <c r="A668" s="46"/>
      <c r="B668" s="49"/>
      <c r="C668" s="49"/>
      <c r="D668" s="49"/>
      <c r="E668" s="46"/>
      <c r="F668" s="46"/>
      <c r="G668" s="46"/>
      <c r="H668" s="46"/>
      <c r="I668" s="46"/>
      <c r="J668" s="46"/>
      <c r="K668" s="46"/>
      <c r="L668" s="46"/>
      <c r="M668" s="46"/>
      <c r="N668" s="46"/>
      <c r="O668" s="46"/>
      <c r="P668" s="46"/>
      <c r="Q668" s="46"/>
      <c r="R668" s="46"/>
      <c r="S668" s="46"/>
      <c r="T668" s="46"/>
      <c r="U668" s="46"/>
      <c r="V668" s="46"/>
      <c r="W668" s="46"/>
    </row>
    <row r="669" spans="1:23">
      <c r="A669" s="46"/>
      <c r="B669" s="49"/>
      <c r="C669" s="49"/>
      <c r="D669" s="49"/>
      <c r="E669" s="46"/>
      <c r="F669" s="46"/>
      <c r="G669" s="46"/>
      <c r="H669" s="46"/>
      <c r="I669" s="46"/>
      <c r="J669" s="46"/>
      <c r="K669" s="46"/>
      <c r="L669" s="46"/>
      <c r="M669" s="46"/>
      <c r="N669" s="46"/>
      <c r="O669" s="46"/>
      <c r="P669" s="46"/>
      <c r="Q669" s="46"/>
      <c r="R669" s="46"/>
      <c r="S669" s="46"/>
      <c r="T669" s="46"/>
      <c r="U669" s="46"/>
      <c r="V669" s="46"/>
      <c r="W669" s="46"/>
    </row>
    <row r="670" spans="1:23">
      <c r="A670" s="46"/>
      <c r="B670" s="49"/>
      <c r="C670" s="49"/>
      <c r="D670" s="49"/>
      <c r="E670" s="46"/>
      <c r="F670" s="46"/>
      <c r="G670" s="46"/>
      <c r="H670" s="46"/>
      <c r="I670" s="46"/>
      <c r="J670" s="46"/>
      <c r="K670" s="46"/>
      <c r="L670" s="46"/>
      <c r="M670" s="46"/>
      <c r="N670" s="46"/>
      <c r="O670" s="46"/>
      <c r="P670" s="46"/>
      <c r="Q670" s="46"/>
      <c r="R670" s="46"/>
      <c r="S670" s="46"/>
      <c r="T670" s="46"/>
      <c r="U670" s="46"/>
      <c r="V670" s="46"/>
      <c r="W670" s="46"/>
    </row>
    <row r="671" spans="1:23">
      <c r="C671" s="49"/>
      <c r="D671" s="49"/>
      <c r="E671" s="46"/>
      <c r="F671" s="46"/>
      <c r="G671" s="46"/>
      <c r="H671" s="46"/>
      <c r="I671" s="46"/>
      <c r="J671" s="46"/>
      <c r="K671" s="46"/>
      <c r="L671" s="46"/>
      <c r="M671" s="46"/>
      <c r="N671" s="46"/>
      <c r="O671" s="46"/>
    </row>
    <row r="672" spans="1:23">
      <c r="C672" s="49"/>
      <c r="D672" s="49"/>
      <c r="E672" s="46"/>
      <c r="F672" s="46"/>
      <c r="G672" s="46"/>
      <c r="H672" s="46"/>
      <c r="I672" s="46"/>
      <c r="J672" s="46"/>
      <c r="K672" s="46"/>
      <c r="L672" s="46"/>
      <c r="M672" s="46"/>
      <c r="N672" s="46"/>
      <c r="O672" s="46"/>
    </row>
    <row r="673" spans="3:15">
      <c r="C673" s="49"/>
      <c r="D673" s="49"/>
      <c r="E673" s="46"/>
      <c r="F673" s="46"/>
      <c r="G673" s="46"/>
      <c r="H673" s="46"/>
      <c r="I673" s="46"/>
      <c r="J673" s="46"/>
      <c r="K673" s="46"/>
      <c r="L673" s="46"/>
      <c r="M673" s="46"/>
      <c r="N673" s="46"/>
      <c r="O673" s="46"/>
    </row>
    <row r="674" spans="3:15">
      <c r="C674" s="49"/>
      <c r="D674" s="49"/>
      <c r="E674" s="46"/>
      <c r="F674" s="46"/>
      <c r="G674" s="46"/>
      <c r="H674" s="46"/>
      <c r="I674" s="46"/>
      <c r="J674" s="46"/>
      <c r="K674" s="46"/>
      <c r="L674" s="46"/>
      <c r="M674" s="46"/>
      <c r="N674" s="46"/>
      <c r="O674" s="46"/>
    </row>
    <row r="675" spans="3:15">
      <c r="C675" s="49"/>
      <c r="D675" s="49"/>
      <c r="E675" s="46"/>
      <c r="F675" s="46"/>
      <c r="G675" s="46"/>
      <c r="H675" s="46"/>
      <c r="I675" s="46"/>
      <c r="J675" s="46"/>
      <c r="K675" s="46"/>
      <c r="L675" s="46"/>
      <c r="M675" s="46"/>
      <c r="N675" s="46"/>
      <c r="O675" s="46"/>
    </row>
    <row r="676" spans="3:15">
      <c r="C676" s="49"/>
      <c r="D676" s="49"/>
      <c r="E676" s="46"/>
      <c r="F676" s="46"/>
      <c r="G676" s="46"/>
      <c r="H676" s="46"/>
      <c r="I676" s="46"/>
      <c r="J676" s="46"/>
      <c r="K676" s="46"/>
      <c r="L676" s="46"/>
      <c r="M676" s="46"/>
      <c r="N676" s="46"/>
      <c r="O676" s="46"/>
    </row>
    <row r="677" spans="3:15">
      <c r="C677" s="49"/>
      <c r="D677" s="49"/>
      <c r="E677" s="46"/>
      <c r="F677" s="46"/>
      <c r="G677" s="46"/>
      <c r="H677" s="46"/>
      <c r="I677" s="46"/>
      <c r="J677" s="46"/>
      <c r="K677" s="46"/>
      <c r="L677" s="46"/>
      <c r="M677" s="46"/>
      <c r="N677" s="46"/>
      <c r="O677" s="46"/>
    </row>
    <row r="678" spans="3:15">
      <c r="C678" s="49"/>
      <c r="D678" s="49"/>
      <c r="E678" s="46"/>
      <c r="F678" s="46"/>
      <c r="G678" s="46"/>
      <c r="H678" s="46"/>
      <c r="I678" s="46"/>
      <c r="J678" s="46"/>
      <c r="K678" s="46"/>
      <c r="L678" s="46"/>
      <c r="M678" s="46"/>
      <c r="N678" s="46"/>
      <c r="O678" s="46"/>
    </row>
    <row r="679" spans="3:15">
      <c r="C679" s="49"/>
      <c r="D679" s="49"/>
      <c r="E679" s="46"/>
      <c r="F679" s="46"/>
      <c r="G679" s="46"/>
      <c r="H679" s="46"/>
      <c r="I679" s="46"/>
      <c r="J679" s="46"/>
      <c r="K679" s="46"/>
      <c r="L679" s="46"/>
      <c r="M679" s="46"/>
      <c r="N679" s="46"/>
      <c r="O679" s="46"/>
    </row>
    <row r="680" spans="3:15">
      <c r="C680" s="49"/>
      <c r="D680" s="49"/>
      <c r="E680" s="46"/>
      <c r="F680" s="46"/>
      <c r="G680" s="46"/>
      <c r="H680" s="46"/>
      <c r="I680" s="46"/>
      <c r="J680" s="46"/>
      <c r="K680" s="46"/>
      <c r="L680" s="46"/>
      <c r="M680" s="46"/>
      <c r="N680" s="46"/>
      <c r="O680" s="46"/>
    </row>
    <row r="681" spans="3:15">
      <c r="C681" s="49"/>
      <c r="D681" s="49"/>
      <c r="E681" s="46"/>
      <c r="F681" s="46"/>
      <c r="G681" s="46"/>
      <c r="H681" s="46"/>
      <c r="I681" s="46"/>
      <c r="J681" s="46"/>
      <c r="K681" s="46"/>
      <c r="L681" s="46"/>
      <c r="M681" s="46"/>
      <c r="N681" s="46"/>
      <c r="O681" s="46"/>
    </row>
    <row r="682" spans="3:15">
      <c r="C682" s="49"/>
      <c r="D682" s="49"/>
      <c r="E682" s="46"/>
      <c r="F682" s="46"/>
      <c r="G682" s="46"/>
      <c r="H682" s="46"/>
      <c r="I682" s="46"/>
      <c r="J682" s="46"/>
      <c r="K682" s="46"/>
      <c r="L682" s="46"/>
      <c r="M682" s="46"/>
      <c r="N682" s="46"/>
      <c r="O682" s="46"/>
    </row>
    <row r="683" spans="3:15">
      <c r="C683" s="49"/>
      <c r="D683" s="49"/>
      <c r="E683" s="46"/>
      <c r="F683" s="46"/>
      <c r="G683" s="46"/>
      <c r="H683" s="46"/>
      <c r="I683" s="46"/>
      <c r="J683" s="46"/>
      <c r="K683" s="46"/>
      <c r="L683" s="46"/>
      <c r="M683" s="46"/>
      <c r="N683" s="46"/>
      <c r="O683" s="46"/>
    </row>
    <row r="684" spans="3:15">
      <c r="C684" s="49"/>
      <c r="D684" s="49"/>
      <c r="E684" s="46"/>
      <c r="F684" s="46"/>
      <c r="G684" s="46"/>
      <c r="H684" s="46"/>
      <c r="I684" s="46"/>
      <c r="J684" s="46"/>
      <c r="K684" s="46"/>
      <c r="L684" s="46"/>
      <c r="M684" s="46"/>
      <c r="N684" s="46"/>
      <c r="O684" s="46"/>
    </row>
    <row r="685" spans="3:15">
      <c r="C685" s="49"/>
      <c r="D685" s="49"/>
      <c r="E685" s="46"/>
      <c r="F685" s="46"/>
      <c r="G685" s="46"/>
      <c r="H685" s="46"/>
      <c r="I685" s="46"/>
      <c r="J685" s="46"/>
      <c r="K685" s="46"/>
      <c r="L685" s="46"/>
      <c r="M685" s="46"/>
      <c r="N685" s="46"/>
      <c r="O685" s="46"/>
    </row>
    <row r="686" spans="3:15">
      <c r="C686" s="49"/>
      <c r="D686" s="49"/>
      <c r="E686" s="46"/>
      <c r="F686" s="46"/>
      <c r="G686" s="46"/>
      <c r="H686" s="46"/>
      <c r="I686" s="46"/>
      <c r="J686" s="46"/>
      <c r="K686" s="46"/>
      <c r="L686" s="46"/>
      <c r="M686" s="46"/>
      <c r="N686" s="46"/>
      <c r="O686" s="46"/>
    </row>
    <row r="687" spans="3:15">
      <c r="C687" s="49"/>
      <c r="D687" s="49"/>
      <c r="E687" s="46"/>
      <c r="F687" s="46"/>
      <c r="G687" s="46"/>
      <c r="H687" s="46"/>
      <c r="I687" s="46"/>
      <c r="J687" s="46"/>
      <c r="K687" s="46"/>
      <c r="L687" s="46"/>
      <c r="M687" s="46"/>
      <c r="N687" s="46"/>
      <c r="O687" s="46"/>
    </row>
    <row r="688" spans="3:15">
      <c r="C688" s="49"/>
      <c r="D688" s="49"/>
      <c r="E688" s="46"/>
      <c r="F688" s="46"/>
      <c r="G688" s="46"/>
      <c r="H688" s="46"/>
      <c r="I688" s="46"/>
      <c r="J688" s="46"/>
      <c r="K688" s="46"/>
      <c r="L688" s="46"/>
      <c r="M688" s="46"/>
      <c r="N688" s="46"/>
      <c r="O688" s="46"/>
    </row>
    <row r="689" spans="3:15">
      <c r="C689" s="49"/>
      <c r="D689" s="49"/>
      <c r="E689" s="46"/>
      <c r="F689" s="46"/>
      <c r="G689" s="46"/>
      <c r="H689" s="46"/>
      <c r="I689" s="46"/>
      <c r="J689" s="46"/>
      <c r="K689" s="46"/>
      <c r="L689" s="46"/>
      <c r="M689" s="46"/>
      <c r="N689" s="46"/>
      <c r="O689" s="46"/>
    </row>
    <row r="690" spans="3:15">
      <c r="C690" s="49"/>
      <c r="D690" s="49"/>
      <c r="E690" s="46"/>
      <c r="F690" s="46"/>
      <c r="G690" s="46"/>
      <c r="H690" s="46"/>
      <c r="I690" s="46"/>
      <c r="J690" s="46"/>
      <c r="K690" s="46"/>
      <c r="L690" s="46"/>
      <c r="M690" s="46"/>
      <c r="N690" s="46"/>
      <c r="O690" s="46"/>
    </row>
    <row r="691" spans="3:15">
      <c r="C691" s="49"/>
      <c r="D691" s="49"/>
      <c r="E691" s="46"/>
      <c r="F691" s="46"/>
      <c r="G691" s="46"/>
      <c r="H691" s="46"/>
      <c r="I691" s="46"/>
      <c r="J691" s="46"/>
      <c r="K691" s="46"/>
      <c r="L691" s="46"/>
      <c r="M691" s="46"/>
      <c r="N691" s="46"/>
      <c r="O691" s="46"/>
    </row>
    <row r="692" spans="3:15">
      <c r="C692" s="49"/>
      <c r="D692" s="49"/>
      <c r="E692" s="46"/>
      <c r="F692" s="46"/>
      <c r="G692" s="46"/>
      <c r="H692" s="46"/>
      <c r="I692" s="46"/>
      <c r="J692" s="46"/>
      <c r="K692" s="46"/>
      <c r="L692" s="46"/>
      <c r="M692" s="46"/>
      <c r="N692" s="46"/>
      <c r="O692" s="46"/>
    </row>
    <row r="693" spans="3:15">
      <c r="C693" s="49"/>
      <c r="D693" s="49"/>
      <c r="E693" s="46"/>
      <c r="F693" s="46"/>
      <c r="G693" s="46"/>
      <c r="H693" s="46"/>
      <c r="I693" s="46"/>
      <c r="J693" s="46"/>
      <c r="K693" s="46"/>
      <c r="L693" s="46"/>
      <c r="M693" s="46"/>
      <c r="N693" s="46"/>
      <c r="O693" s="46"/>
    </row>
    <row r="694" spans="3:15">
      <c r="C694" s="49"/>
      <c r="D694" s="49"/>
      <c r="E694" s="46"/>
      <c r="F694" s="46"/>
      <c r="G694" s="46"/>
      <c r="H694" s="46"/>
      <c r="I694" s="46"/>
      <c r="J694" s="46"/>
      <c r="K694" s="46"/>
      <c r="L694" s="46"/>
      <c r="M694" s="46"/>
      <c r="N694" s="46"/>
      <c r="O694" s="46"/>
    </row>
    <row r="695" spans="3:15">
      <c r="C695" s="49"/>
      <c r="D695" s="49"/>
      <c r="E695" s="46"/>
      <c r="F695" s="46"/>
      <c r="G695" s="46"/>
      <c r="H695" s="46"/>
      <c r="I695" s="46"/>
      <c r="J695" s="46"/>
      <c r="K695" s="46"/>
      <c r="L695" s="46"/>
      <c r="M695" s="46"/>
      <c r="N695" s="46"/>
      <c r="O695" s="46"/>
    </row>
    <row r="696" spans="3:15">
      <c r="C696" s="49"/>
      <c r="D696" s="49"/>
      <c r="E696" s="46"/>
      <c r="F696" s="46"/>
      <c r="G696" s="46"/>
      <c r="H696" s="46"/>
      <c r="I696" s="46"/>
      <c r="J696" s="46"/>
      <c r="K696" s="46"/>
      <c r="L696" s="46"/>
      <c r="M696" s="46"/>
      <c r="N696" s="46"/>
      <c r="O696" s="46"/>
    </row>
    <row r="697" spans="3:15">
      <c r="C697" s="49"/>
      <c r="D697" s="49"/>
      <c r="E697" s="46"/>
      <c r="F697" s="46"/>
      <c r="G697" s="46"/>
      <c r="H697" s="46"/>
      <c r="I697" s="46"/>
      <c r="J697" s="46"/>
      <c r="K697" s="46"/>
      <c r="L697" s="46"/>
      <c r="M697" s="46"/>
      <c r="N697" s="46"/>
      <c r="O697" s="46"/>
    </row>
    <row r="698" spans="3:15">
      <c r="C698" s="49"/>
      <c r="D698" s="49"/>
      <c r="E698" s="46"/>
      <c r="F698" s="46"/>
      <c r="G698" s="46"/>
      <c r="H698" s="46"/>
      <c r="I698" s="46"/>
      <c r="J698" s="46"/>
      <c r="K698" s="46"/>
      <c r="L698" s="46"/>
      <c r="M698" s="46"/>
      <c r="N698" s="46"/>
      <c r="O698" s="46"/>
    </row>
    <row r="699" spans="3:15">
      <c r="C699" s="49"/>
      <c r="D699" s="49"/>
      <c r="E699" s="46"/>
      <c r="F699" s="46"/>
      <c r="G699" s="46"/>
      <c r="H699" s="46"/>
      <c r="I699" s="46"/>
      <c r="J699" s="46"/>
      <c r="K699" s="46"/>
      <c r="L699" s="46"/>
      <c r="M699" s="46"/>
      <c r="N699" s="46"/>
      <c r="O699" s="46"/>
    </row>
    <row r="700" spans="3:15">
      <c r="C700" s="49"/>
      <c r="D700" s="49"/>
      <c r="E700" s="46"/>
      <c r="F700" s="46"/>
      <c r="G700" s="46"/>
      <c r="H700" s="46"/>
      <c r="I700" s="46"/>
      <c r="J700" s="46"/>
      <c r="K700" s="46"/>
      <c r="L700" s="46"/>
      <c r="M700" s="46"/>
      <c r="N700" s="46"/>
      <c r="O700" s="46"/>
    </row>
    <row r="701" spans="3:15">
      <c r="C701" s="49"/>
      <c r="D701" s="49"/>
      <c r="E701" s="46"/>
      <c r="F701" s="46"/>
      <c r="G701" s="46"/>
      <c r="H701" s="46"/>
      <c r="I701" s="46"/>
      <c r="J701" s="46"/>
      <c r="K701" s="46"/>
      <c r="L701" s="46"/>
      <c r="M701" s="46"/>
      <c r="N701" s="46"/>
      <c r="O701" s="46"/>
    </row>
    <row r="702" spans="3:15">
      <c r="C702" s="49"/>
      <c r="D702" s="49"/>
      <c r="E702" s="46"/>
      <c r="F702" s="46"/>
      <c r="G702" s="46"/>
      <c r="H702" s="46"/>
      <c r="I702" s="46"/>
      <c r="J702" s="46"/>
      <c r="K702" s="46"/>
      <c r="L702" s="46"/>
      <c r="M702" s="46"/>
      <c r="N702" s="46"/>
      <c r="O702" s="46"/>
    </row>
    <row r="703" spans="3:15">
      <c r="C703" s="49"/>
      <c r="D703" s="49"/>
      <c r="E703" s="46"/>
      <c r="F703" s="46"/>
      <c r="G703" s="46"/>
      <c r="H703" s="46"/>
      <c r="I703" s="46"/>
      <c r="J703" s="46"/>
      <c r="K703" s="46"/>
      <c r="L703" s="46"/>
      <c r="M703" s="46"/>
      <c r="N703" s="46"/>
      <c r="O703" s="46"/>
    </row>
    <row r="704" spans="3:15">
      <c r="C704" s="49"/>
      <c r="D704" s="49"/>
      <c r="E704" s="46"/>
      <c r="F704" s="46"/>
      <c r="G704" s="46"/>
      <c r="H704" s="46"/>
      <c r="I704" s="46"/>
      <c r="J704" s="46"/>
      <c r="K704" s="46"/>
      <c r="L704" s="46"/>
      <c r="M704" s="46"/>
      <c r="N704" s="46"/>
      <c r="O704" s="46"/>
    </row>
    <row r="705" spans="3:15">
      <c r="C705" s="49"/>
      <c r="D705" s="49"/>
      <c r="E705" s="46"/>
      <c r="F705" s="46"/>
      <c r="G705" s="46"/>
      <c r="H705" s="46"/>
      <c r="I705" s="46"/>
      <c r="J705" s="46"/>
      <c r="K705" s="46"/>
      <c r="L705" s="46"/>
      <c r="M705" s="46"/>
      <c r="N705" s="46"/>
      <c r="O705" s="46"/>
    </row>
    <row r="706" spans="3:15">
      <c r="C706" s="49"/>
      <c r="D706" s="49"/>
      <c r="E706" s="46"/>
      <c r="F706" s="46"/>
      <c r="G706" s="46"/>
      <c r="H706" s="46"/>
      <c r="I706" s="46"/>
      <c r="J706" s="46"/>
      <c r="K706" s="46"/>
      <c r="L706" s="46"/>
      <c r="M706" s="46"/>
      <c r="N706" s="46"/>
      <c r="O706" s="46"/>
    </row>
    <row r="707" spans="3:15">
      <c r="C707" s="49"/>
      <c r="D707" s="49"/>
      <c r="E707" s="46"/>
      <c r="F707" s="46"/>
      <c r="G707" s="46"/>
      <c r="H707" s="46"/>
      <c r="I707" s="46"/>
      <c r="J707" s="46"/>
      <c r="K707" s="46"/>
      <c r="L707" s="46"/>
      <c r="M707" s="46"/>
      <c r="N707" s="46"/>
      <c r="O707" s="46"/>
    </row>
    <row r="708" spans="3:15">
      <c r="C708" s="49"/>
      <c r="D708" s="49"/>
      <c r="E708" s="46"/>
      <c r="F708" s="46"/>
      <c r="G708" s="46"/>
      <c r="H708" s="46"/>
      <c r="I708" s="46"/>
      <c r="J708" s="46"/>
      <c r="K708" s="46"/>
      <c r="L708" s="46"/>
      <c r="M708" s="46"/>
      <c r="N708" s="46"/>
      <c r="O708" s="46"/>
    </row>
    <row r="709" spans="3:15">
      <c r="C709" s="49"/>
      <c r="D709" s="49"/>
      <c r="E709" s="46"/>
      <c r="F709" s="46"/>
      <c r="G709" s="46"/>
      <c r="H709" s="46"/>
      <c r="I709" s="46"/>
      <c r="J709" s="46"/>
      <c r="K709" s="46"/>
      <c r="L709" s="46"/>
      <c r="M709" s="46"/>
      <c r="N709" s="46"/>
      <c r="O709" s="46"/>
    </row>
    <row r="710" spans="3:15">
      <c r="C710" s="49"/>
      <c r="D710" s="49"/>
      <c r="E710" s="46"/>
      <c r="F710" s="46"/>
      <c r="G710" s="46"/>
      <c r="H710" s="46"/>
      <c r="I710" s="46"/>
      <c r="J710" s="46"/>
      <c r="K710" s="46"/>
      <c r="L710" s="46"/>
      <c r="M710" s="46"/>
      <c r="N710" s="46"/>
      <c r="O710" s="46"/>
    </row>
    <row r="711" spans="3:15">
      <c r="C711" s="49"/>
      <c r="D711" s="49"/>
      <c r="E711" s="46"/>
      <c r="F711" s="46"/>
      <c r="G711" s="46"/>
      <c r="H711" s="46"/>
      <c r="I711" s="46"/>
      <c r="J711" s="46"/>
      <c r="K711" s="46"/>
      <c r="L711" s="46"/>
      <c r="M711" s="46"/>
      <c r="N711" s="46"/>
      <c r="O711" s="46"/>
    </row>
    <row r="712" spans="3:15">
      <c r="C712" s="49"/>
      <c r="D712" s="49"/>
      <c r="E712" s="46"/>
      <c r="F712" s="46"/>
      <c r="G712" s="46"/>
      <c r="H712" s="46"/>
      <c r="I712" s="46"/>
      <c r="J712" s="46"/>
      <c r="K712" s="46"/>
      <c r="L712" s="46"/>
      <c r="M712" s="46"/>
      <c r="N712" s="46"/>
      <c r="O712" s="46"/>
    </row>
    <row r="713" spans="3:15">
      <c r="C713" s="49"/>
      <c r="D713" s="49"/>
      <c r="E713" s="46"/>
      <c r="F713" s="46"/>
      <c r="G713" s="46"/>
      <c r="H713" s="46"/>
      <c r="I713" s="46"/>
      <c r="J713" s="46"/>
      <c r="K713" s="46"/>
      <c r="L713" s="46"/>
      <c r="M713" s="46"/>
      <c r="N713" s="46"/>
      <c r="O713" s="46"/>
    </row>
    <row r="714" spans="3:15">
      <c r="C714" s="49"/>
      <c r="D714" s="49"/>
      <c r="E714" s="46"/>
      <c r="F714" s="46"/>
      <c r="G714" s="46"/>
      <c r="H714" s="46"/>
      <c r="I714" s="46"/>
      <c r="J714" s="46"/>
      <c r="K714" s="46"/>
      <c r="L714" s="46"/>
      <c r="M714" s="46"/>
      <c r="N714" s="46"/>
      <c r="O714" s="46"/>
    </row>
    <row r="715" spans="3:15">
      <c r="C715" s="49"/>
      <c r="D715" s="49"/>
      <c r="E715" s="46"/>
      <c r="F715" s="46"/>
      <c r="G715" s="46"/>
      <c r="H715" s="46"/>
      <c r="I715" s="46"/>
      <c r="J715" s="46"/>
      <c r="K715" s="46"/>
      <c r="L715" s="46"/>
      <c r="M715" s="46"/>
      <c r="N715" s="46"/>
      <c r="O715" s="46"/>
    </row>
    <row r="716" spans="3:15">
      <c r="C716" s="49"/>
      <c r="D716" s="49"/>
      <c r="E716" s="46"/>
      <c r="F716" s="46"/>
      <c r="G716" s="46"/>
      <c r="H716" s="46"/>
      <c r="I716" s="46"/>
      <c r="J716" s="46"/>
      <c r="K716" s="46"/>
      <c r="L716" s="46"/>
      <c r="M716" s="46"/>
      <c r="N716" s="46"/>
      <c r="O716" s="46"/>
    </row>
    <row r="717" spans="3:15">
      <c r="C717" s="49"/>
      <c r="D717" s="49"/>
      <c r="E717" s="46"/>
      <c r="F717" s="46"/>
      <c r="G717" s="46"/>
      <c r="H717" s="46"/>
      <c r="I717" s="46"/>
      <c r="J717" s="46"/>
      <c r="K717" s="46"/>
      <c r="L717" s="46"/>
      <c r="M717" s="46"/>
      <c r="N717" s="46"/>
      <c r="O717" s="46"/>
    </row>
    <row r="718" spans="3:15">
      <c r="C718" s="49"/>
      <c r="D718" s="49"/>
      <c r="E718" s="46"/>
      <c r="F718" s="46"/>
      <c r="G718" s="46"/>
      <c r="H718" s="46"/>
      <c r="I718" s="46"/>
      <c r="J718" s="46"/>
      <c r="K718" s="46"/>
      <c r="L718" s="46"/>
      <c r="M718" s="46"/>
      <c r="N718" s="46"/>
      <c r="O718" s="46"/>
    </row>
    <row r="719" spans="3:15">
      <c r="C719" s="49"/>
      <c r="D719" s="49"/>
      <c r="E719" s="46"/>
      <c r="F719" s="46"/>
      <c r="G719" s="46"/>
      <c r="H719" s="46"/>
      <c r="I719" s="46"/>
      <c r="J719" s="46"/>
      <c r="K719" s="46"/>
      <c r="L719" s="46"/>
      <c r="M719" s="46"/>
      <c r="N719" s="46"/>
      <c r="O719" s="46"/>
    </row>
    <row r="720" spans="3:15">
      <c r="C720" s="49"/>
      <c r="D720" s="49"/>
      <c r="E720" s="46"/>
      <c r="F720" s="46"/>
      <c r="G720" s="46"/>
      <c r="H720" s="46"/>
      <c r="I720" s="46"/>
      <c r="J720" s="46"/>
      <c r="K720" s="46"/>
      <c r="L720" s="46"/>
      <c r="M720" s="46"/>
      <c r="N720" s="46"/>
      <c r="O720" s="46"/>
    </row>
    <row r="721" spans="3:15">
      <c r="C721" s="49"/>
      <c r="D721" s="49"/>
      <c r="E721" s="46"/>
      <c r="F721" s="46"/>
      <c r="G721" s="46"/>
      <c r="H721" s="46"/>
      <c r="I721" s="46"/>
      <c r="J721" s="46"/>
      <c r="K721" s="46"/>
      <c r="L721" s="46"/>
      <c r="M721" s="46"/>
      <c r="N721" s="46"/>
      <c r="O721" s="46"/>
    </row>
    <row r="722" spans="3:15">
      <c r="C722" s="49"/>
      <c r="D722" s="49"/>
      <c r="E722" s="46"/>
      <c r="F722" s="46"/>
      <c r="G722" s="46"/>
      <c r="H722" s="46"/>
      <c r="I722" s="46"/>
      <c r="J722" s="46"/>
      <c r="K722" s="46"/>
      <c r="L722" s="46"/>
      <c r="M722" s="46"/>
      <c r="N722" s="46"/>
      <c r="O722" s="46"/>
    </row>
    <row r="723" spans="3:15">
      <c r="C723" s="49"/>
      <c r="D723" s="49"/>
      <c r="E723" s="46"/>
      <c r="F723" s="46"/>
      <c r="G723" s="46"/>
      <c r="H723" s="46"/>
      <c r="I723" s="46"/>
      <c r="J723" s="46"/>
      <c r="K723" s="46"/>
      <c r="L723" s="46"/>
      <c r="M723" s="46"/>
      <c r="N723" s="46"/>
      <c r="O723" s="46"/>
    </row>
    <row r="724" spans="3:15">
      <c r="C724" s="49"/>
      <c r="D724" s="49"/>
      <c r="E724" s="46"/>
      <c r="F724" s="46"/>
      <c r="G724" s="46"/>
      <c r="H724" s="46"/>
      <c r="I724" s="46"/>
      <c r="J724" s="46"/>
      <c r="K724" s="46"/>
      <c r="L724" s="46"/>
      <c r="M724" s="46"/>
      <c r="N724" s="46"/>
      <c r="O724" s="46"/>
    </row>
    <row r="725" spans="3:15">
      <c r="C725" s="49"/>
      <c r="D725" s="49"/>
      <c r="E725" s="46"/>
      <c r="F725" s="46"/>
      <c r="G725" s="46"/>
      <c r="H725" s="46"/>
      <c r="I725" s="46"/>
      <c r="J725" s="46"/>
      <c r="K725" s="46"/>
      <c r="L725" s="46"/>
      <c r="M725" s="46"/>
      <c r="N725" s="46"/>
      <c r="O725" s="46"/>
    </row>
    <row r="726" spans="3:15">
      <c r="C726" s="49"/>
      <c r="D726" s="49"/>
      <c r="E726" s="46"/>
      <c r="F726" s="46"/>
      <c r="G726" s="46"/>
      <c r="H726" s="46"/>
      <c r="I726" s="46"/>
      <c r="J726" s="46"/>
      <c r="K726" s="46"/>
      <c r="L726" s="46"/>
      <c r="M726" s="46"/>
      <c r="N726" s="46"/>
      <c r="O726" s="46"/>
    </row>
    <row r="727" spans="3:15">
      <c r="C727" s="49"/>
      <c r="D727" s="49"/>
      <c r="E727" s="46"/>
      <c r="F727" s="46"/>
      <c r="G727" s="46"/>
      <c r="H727" s="46"/>
      <c r="I727" s="46"/>
      <c r="J727" s="46"/>
      <c r="K727" s="46"/>
      <c r="L727" s="46"/>
      <c r="M727" s="46"/>
      <c r="N727" s="46"/>
      <c r="O727" s="46"/>
    </row>
  </sheetData>
  <sheetProtection password="C4E9" sheet="1" scenarios="1" selectLockedCells="1" selectUnlockedCells="1"/>
  <mergeCells count="1">
    <mergeCell ref="E4:F4"/>
  </mergeCells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workbookViewId="0">
      <selection activeCell="J37" sqref="J37"/>
    </sheetView>
  </sheetViews>
  <sheetFormatPr defaultRowHeight="13.5"/>
  <cols>
    <col min="1" max="1" width="16.25" customWidth="1"/>
    <col min="2" max="2" width="5.75" customWidth="1"/>
    <col min="3" max="3" width="7.375" customWidth="1"/>
    <col min="5" max="5" width="5.75" customWidth="1"/>
    <col min="6" max="13" width="7.75" customWidth="1"/>
  </cols>
  <sheetData>
    <row r="1" spans="1:13">
      <c r="A1" t="s">
        <v>65</v>
      </c>
      <c r="E1" s="18" t="s">
        <v>59</v>
      </c>
      <c r="F1" s="18"/>
      <c r="G1" s="18"/>
      <c r="H1" s="18"/>
      <c r="I1" s="18"/>
      <c r="J1" s="18"/>
      <c r="K1" s="18"/>
      <c r="L1" s="18"/>
      <c r="M1" s="18"/>
    </row>
    <row r="2" spans="1:13">
      <c r="A2" t="s">
        <v>67</v>
      </c>
      <c r="B2" s="1" t="s">
        <v>63</v>
      </c>
      <c r="C2" s="1" t="s">
        <v>64</v>
      </c>
      <c r="E2" t="s">
        <v>62</v>
      </c>
    </row>
    <row r="3" spans="1:13">
      <c r="A3" s="37" t="s">
        <v>66</v>
      </c>
      <c r="B3" s="27">
        <v>5062</v>
      </c>
      <c r="C3" s="27">
        <v>0.58069999999999999</v>
      </c>
      <c r="E3" s="23" t="s">
        <v>57</v>
      </c>
      <c r="F3" s="12">
        <v>5062</v>
      </c>
    </row>
    <row r="4" spans="1:13">
      <c r="A4" s="37" t="s">
        <v>90</v>
      </c>
      <c r="B4" s="27">
        <v>15900</v>
      </c>
      <c r="C4" s="27">
        <v>0.83899999999999997</v>
      </c>
      <c r="E4" s="23" t="s">
        <v>58</v>
      </c>
      <c r="F4" s="12">
        <v>-0.58069999999999999</v>
      </c>
    </row>
    <row r="5" spans="1:13" ht="16.5" customHeight="1">
      <c r="A5" s="37"/>
      <c r="B5" s="27"/>
      <c r="C5" s="27"/>
      <c r="E5" s="23" t="s">
        <v>61</v>
      </c>
      <c r="F5" s="1">
        <v>1</v>
      </c>
      <c r="G5" s="1">
        <v>0.9</v>
      </c>
      <c r="H5" s="1">
        <v>0.8</v>
      </c>
      <c r="I5" s="1">
        <v>0.7</v>
      </c>
      <c r="J5" s="1">
        <v>0.6</v>
      </c>
      <c r="K5" s="1">
        <v>0.5</v>
      </c>
      <c r="L5" s="1">
        <v>0.4</v>
      </c>
      <c r="M5" s="1">
        <v>0.3</v>
      </c>
    </row>
    <row r="6" spans="1:13">
      <c r="A6" s="37"/>
      <c r="B6" s="27"/>
      <c r="C6" s="27"/>
      <c r="E6" s="19" t="s">
        <v>40</v>
      </c>
      <c r="F6" s="21" t="s">
        <v>49</v>
      </c>
      <c r="G6" s="22" t="s">
        <v>50</v>
      </c>
      <c r="H6" s="21" t="s">
        <v>51</v>
      </c>
      <c r="I6" s="22" t="s">
        <v>52</v>
      </c>
      <c r="J6" s="21" t="s">
        <v>53</v>
      </c>
      <c r="K6" s="22" t="s">
        <v>54</v>
      </c>
      <c r="L6" s="22" t="s">
        <v>55</v>
      </c>
      <c r="M6" s="22" t="s">
        <v>56</v>
      </c>
    </row>
    <row r="7" spans="1:13">
      <c r="E7" s="18">
        <v>1</v>
      </c>
      <c r="F7" s="25">
        <f>$F$3*($E7^$F$4)</f>
        <v>5062</v>
      </c>
      <c r="G7" s="25">
        <f t="shared" ref="G7:M7" si="0">(G$5^(1-$F$4))*$F$3</f>
        <v>4285.4188491081632</v>
      </c>
      <c r="H7" s="25">
        <f t="shared" si="0"/>
        <v>3557.430983670667</v>
      </c>
      <c r="I7" s="25">
        <f t="shared" si="0"/>
        <v>2880.5048624283181</v>
      </c>
      <c r="J7" s="25">
        <f t="shared" si="0"/>
        <v>2257.5938966309404</v>
      </c>
      <c r="K7" s="25">
        <f t="shared" si="0"/>
        <v>1692.3259996475658</v>
      </c>
      <c r="L7" s="25">
        <f t="shared" si="0"/>
        <v>1189.3190331129365</v>
      </c>
      <c r="M7" s="25">
        <f t="shared" si="0"/>
        <v>754.75797074559432</v>
      </c>
    </row>
    <row r="8" spans="1:13">
      <c r="E8" s="18">
        <v>10000</v>
      </c>
      <c r="F8" s="24">
        <f>$F$3*($E8^($F$4))</f>
        <v>24.072552405075843</v>
      </c>
      <c r="G8" s="24">
        <f t="shared" ref="G8:M8" si="1">G$7*$E$8^($F$4)</f>
        <v>20.379488309533002</v>
      </c>
      <c r="H8" s="24">
        <f t="shared" si="1"/>
        <v>16.917511612377051</v>
      </c>
      <c r="I8" s="24">
        <f t="shared" si="1"/>
        <v>13.698361172240512</v>
      </c>
      <c r="J8" s="24">
        <f t="shared" si="1"/>
        <v>10.736082059665684</v>
      </c>
      <c r="K8" s="24">
        <f t="shared" si="1"/>
        <v>8.0479269681920957</v>
      </c>
      <c r="L8" s="24">
        <f t="shared" si="1"/>
        <v>5.6558563316802237</v>
      </c>
      <c r="M8" s="24">
        <f t="shared" si="1"/>
        <v>3.5892830509525915</v>
      </c>
    </row>
    <row r="9" spans="1:13">
      <c r="E9" s="18"/>
      <c r="F9" s="18"/>
      <c r="G9" s="18"/>
      <c r="H9" s="18"/>
      <c r="I9" s="18"/>
      <c r="J9" s="18"/>
      <c r="K9" s="18"/>
      <c r="L9" s="18"/>
      <c r="M9" s="18"/>
    </row>
    <row r="10" spans="1:13">
      <c r="E10" s="18"/>
      <c r="F10" s="18"/>
      <c r="G10" s="18"/>
      <c r="H10" s="18"/>
      <c r="I10" s="18"/>
      <c r="J10" s="18"/>
      <c r="K10" s="18"/>
      <c r="L10" s="18"/>
      <c r="M10" s="18"/>
    </row>
    <row r="11" spans="1:13">
      <c r="E11" s="18"/>
      <c r="F11" s="18"/>
      <c r="G11" s="18"/>
      <c r="H11" s="18"/>
      <c r="I11" s="18"/>
      <c r="J11" s="18"/>
      <c r="K11" s="18"/>
      <c r="L11" s="18"/>
      <c r="M11" s="18"/>
    </row>
    <row r="12" spans="1:13">
      <c r="E12" s="18"/>
      <c r="F12" s="18"/>
      <c r="G12" s="18"/>
      <c r="H12" s="18"/>
      <c r="I12" s="18"/>
      <c r="J12" s="18"/>
      <c r="K12" s="18"/>
      <c r="L12" s="18"/>
      <c r="M12" s="18"/>
    </row>
    <row r="13" spans="1:13">
      <c r="E13" s="18"/>
      <c r="F13" s="18"/>
      <c r="G13" s="18"/>
      <c r="H13" s="18"/>
      <c r="I13" s="18"/>
      <c r="J13" s="18"/>
      <c r="K13" s="18"/>
      <c r="L13" s="18"/>
      <c r="M13" s="18"/>
    </row>
    <row r="14" spans="1:13">
      <c r="E14" s="18" t="s">
        <v>60</v>
      </c>
      <c r="F14" s="18"/>
      <c r="G14" s="18"/>
      <c r="H14" s="18"/>
      <c r="I14" s="18"/>
      <c r="J14" s="18"/>
      <c r="K14" s="18"/>
      <c r="L14" s="18"/>
      <c r="M14" s="18"/>
    </row>
    <row r="15" spans="1:13">
      <c r="E15" t="s">
        <v>62</v>
      </c>
    </row>
    <row r="16" spans="1:13">
      <c r="E16" s="23" t="s">
        <v>57</v>
      </c>
      <c r="F16" s="12">
        <v>15900</v>
      </c>
    </row>
    <row r="17" spans="5:13">
      <c r="E17" s="23" t="s">
        <v>58</v>
      </c>
      <c r="F17" s="12">
        <v>-0.83899999999999997</v>
      </c>
    </row>
    <row r="18" spans="5:13" ht="15.75" customHeight="1">
      <c r="E18" s="23" t="s">
        <v>61</v>
      </c>
      <c r="F18" s="1">
        <v>1</v>
      </c>
      <c r="G18" s="1">
        <v>0.9</v>
      </c>
      <c r="H18" s="1">
        <v>0.8</v>
      </c>
      <c r="I18" s="1">
        <v>0.7</v>
      </c>
      <c r="J18" s="1">
        <v>0.6</v>
      </c>
      <c r="K18" s="1">
        <v>0.5</v>
      </c>
      <c r="L18" s="1">
        <v>0.4</v>
      </c>
      <c r="M18" s="1">
        <v>0.3</v>
      </c>
    </row>
    <row r="19" spans="5:13" ht="15.75" customHeight="1">
      <c r="E19" s="19" t="s">
        <v>40</v>
      </c>
      <c r="F19" s="21" t="s">
        <v>49</v>
      </c>
      <c r="G19" s="22" t="s">
        <v>50</v>
      </c>
      <c r="H19" s="21" t="s">
        <v>51</v>
      </c>
      <c r="I19" s="22" t="s">
        <v>52</v>
      </c>
      <c r="J19" s="21" t="s">
        <v>53</v>
      </c>
      <c r="K19" s="22" t="s">
        <v>54</v>
      </c>
      <c r="L19" s="22" t="s">
        <v>55</v>
      </c>
      <c r="M19" s="22" t="s">
        <v>56</v>
      </c>
    </row>
    <row r="20" spans="5:13" ht="15.75" customHeight="1">
      <c r="E20" s="18">
        <v>1</v>
      </c>
      <c r="F20" s="25">
        <f>$F$16*($E20^$F$17)</f>
        <v>15900</v>
      </c>
      <c r="G20" s="25">
        <f t="shared" ref="G20:M20" si="2">(G$18^(1-$F$17))*$F$16</f>
        <v>13099.330485598166</v>
      </c>
      <c r="H20" s="25">
        <f t="shared" si="2"/>
        <v>10548.230474928891</v>
      </c>
      <c r="I20" s="25">
        <f t="shared" si="2"/>
        <v>8251.4908022344225</v>
      </c>
      <c r="J20" s="25">
        <f t="shared" si="2"/>
        <v>6214.6585706898459</v>
      </c>
      <c r="K20" s="25">
        <f t="shared" si="2"/>
        <v>4444.2958575893008</v>
      </c>
      <c r="L20" s="25">
        <f t="shared" si="2"/>
        <v>2948.3935223033768</v>
      </c>
      <c r="M20" s="25">
        <f t="shared" si="2"/>
        <v>1737.0931661665863</v>
      </c>
    </row>
    <row r="21" spans="5:13" ht="15.75" customHeight="1">
      <c r="E21" s="18">
        <v>10000</v>
      </c>
      <c r="F21" s="24">
        <f>$F$16*($E21^$F$17)</f>
        <v>7.0048223297541936</v>
      </c>
      <c r="G21" s="24">
        <f t="shared" ref="G21:M21" si="3">G$20*$E$21^($F$17)</f>
        <v>5.7709737541099297</v>
      </c>
      <c r="H21" s="24">
        <f t="shared" si="3"/>
        <v>4.6470742371179607</v>
      </c>
      <c r="I21" s="24">
        <f t="shared" si="3"/>
        <v>3.6352344041039641</v>
      </c>
      <c r="J21" s="24">
        <f t="shared" si="3"/>
        <v>2.7378980583500954</v>
      </c>
      <c r="K21" s="24">
        <f t="shared" si="3"/>
        <v>1.9579561549229936</v>
      </c>
      <c r="L21" s="24">
        <f t="shared" si="3"/>
        <v>1.2989291057819694</v>
      </c>
      <c r="M21" s="24">
        <f t="shared" si="3"/>
        <v>0.76528484271868658</v>
      </c>
    </row>
  </sheetData>
  <sheetProtection password="CC57"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はじめにお読み下さい</vt:lpstr>
      <vt:lpstr>使い方</vt:lpstr>
      <vt:lpstr>入力・計算画面</vt:lpstr>
      <vt:lpstr>作図</vt:lpstr>
      <vt:lpstr>付表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大野泰之</dc:creator>
  <cp:lastModifiedBy>FJ-USER</cp:lastModifiedBy>
  <dcterms:created xsi:type="dcterms:W3CDTF">2012-12-14T02:11:53Z</dcterms:created>
  <dcterms:modified xsi:type="dcterms:W3CDTF">2016-12-12T07:25:55Z</dcterms:modified>
</cp:coreProperties>
</file>